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BAJO EN CASA\CUENTAS PATTY\CUENTAS 47 y 54 - SGP y OTRAS TRANSFERENCIAS 2021\NOVIEMBRE 2021\OTRAS TRANSFERENCIAS 542302-542303-542305 OCTUBRE 2021\"/>
    </mc:Choice>
  </mc:AlternateContent>
  <xr:revisionPtr revIDLastSave="0" documentId="13_ncr:1_{0C545F61-930E-4F16-8E0D-65B5BB99BD39}" xr6:coauthVersionLast="46" xr6:coauthVersionMax="47" xr10:uidLastSave="{00000000-0000-0000-0000-000000000000}"/>
  <bookViews>
    <workbookView xWindow="-120" yWindow="-120" windowWidth="20730" windowHeight="11160" tabRatio="688" xr2:uid="{00000000-000D-0000-FFFF-FFFF00000000}"/>
  </bookViews>
  <sheets>
    <sheet name="Otras trans" sheetId="1" r:id="rId1"/>
    <sheet name="542303002 trans Serv Casa FOME" sheetId="4" r:id="rId2"/>
    <sheet name="542305001 Prog Educa" sheetId="3" r:id="rId3"/>
  </sheets>
  <externalReferences>
    <externalReference r:id="rId4"/>
    <externalReference r:id="rId5"/>
    <externalReference r:id="rId6"/>
    <externalReference r:id="rId7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FOME'!$A$3:$L$95</definedName>
    <definedName name="_xlnm._FilterDatabase" localSheetId="2" hidden="1">'542305001 Prog Educa'!$A$3:$Z$3</definedName>
    <definedName name="_xlnm._FilterDatabase" localSheetId="0" hidden="1">'Otras trans'!$A$3:$AW$67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64" i="1" l="1"/>
  <c r="AV65" i="1"/>
  <c r="AV66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4" i="1"/>
  <c r="L94" i="4" l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5" i="4"/>
  <c r="Y291" i="3"/>
  <c r="AW65" i="1"/>
  <c r="AU11" i="1"/>
  <c r="AU12" i="1"/>
  <c r="AU14" i="1"/>
  <c r="AU19" i="1"/>
  <c r="AU20" i="1"/>
  <c r="AU21" i="1"/>
  <c r="AU22" i="1"/>
  <c r="AU23" i="1"/>
  <c r="AU26" i="1"/>
  <c r="AU27" i="1"/>
  <c r="AU28" i="1"/>
  <c r="AU30" i="1"/>
  <c r="AU31" i="1"/>
  <c r="AU32" i="1"/>
  <c r="AU33" i="1"/>
  <c r="AU34" i="1"/>
  <c r="AU35" i="1"/>
  <c r="AU36" i="1"/>
  <c r="AU37" i="1"/>
  <c r="AU39" i="1"/>
  <c r="AU40" i="1"/>
  <c r="AU42" i="1"/>
  <c r="AU43" i="1"/>
  <c r="AU44" i="1"/>
  <c r="AU45" i="1"/>
  <c r="AU46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6" i="1"/>
  <c r="AU5" i="1"/>
  <c r="AU6" i="1"/>
  <c r="AU7" i="1"/>
  <c r="AU8" i="1"/>
  <c r="AT67" i="1"/>
  <c r="K95" i="4" l="1"/>
  <c r="Z4" i="3"/>
  <c r="AU67" i="1"/>
  <c r="AU69" i="1" s="1"/>
  <c r="T4" i="3"/>
  <c r="W291" i="3"/>
  <c r="X4" i="3"/>
  <c r="J88" i="4" l="1"/>
  <c r="L88" i="4" s="1"/>
  <c r="J89" i="4"/>
  <c r="L89" i="4" s="1"/>
  <c r="J90" i="4"/>
  <c r="L90" i="4" s="1"/>
  <c r="J91" i="4"/>
  <c r="L91" i="4" s="1"/>
  <c r="J92" i="4"/>
  <c r="L92" i="4" s="1"/>
  <c r="J93" i="4"/>
  <c r="L93" i="4" s="1"/>
  <c r="H87" i="4"/>
  <c r="B87" i="4"/>
  <c r="AN66" i="1"/>
  <c r="AR66" i="1"/>
  <c r="AQ67" i="1"/>
  <c r="AP67" i="1"/>
  <c r="U291" i="3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5" i="4"/>
  <c r="H5" i="4"/>
  <c r="J5" i="4" s="1"/>
  <c r="L5" i="4" s="1"/>
  <c r="H6" i="4"/>
  <c r="J6" i="4" s="1"/>
  <c r="L6" i="4" s="1"/>
  <c r="H7" i="4"/>
  <c r="J7" i="4" s="1"/>
  <c r="L7" i="4" s="1"/>
  <c r="H8" i="4"/>
  <c r="H9" i="4"/>
  <c r="H10" i="4"/>
  <c r="H11" i="4"/>
  <c r="H12" i="4"/>
  <c r="H13" i="4"/>
  <c r="J13" i="4" s="1"/>
  <c r="L13" i="4" s="1"/>
  <c r="H14" i="4"/>
  <c r="J14" i="4" s="1"/>
  <c r="L14" i="4" s="1"/>
  <c r="H15" i="4"/>
  <c r="J15" i="4" s="1"/>
  <c r="L15" i="4" s="1"/>
  <c r="H16" i="4"/>
  <c r="H17" i="4"/>
  <c r="H18" i="4"/>
  <c r="H19" i="4"/>
  <c r="H20" i="4"/>
  <c r="H21" i="4"/>
  <c r="J21" i="4" s="1"/>
  <c r="L21" i="4" s="1"/>
  <c r="H22" i="4"/>
  <c r="J22" i="4" s="1"/>
  <c r="L22" i="4" s="1"/>
  <c r="H23" i="4"/>
  <c r="J23" i="4" s="1"/>
  <c r="L23" i="4" s="1"/>
  <c r="H24" i="4"/>
  <c r="H25" i="4"/>
  <c r="H26" i="4"/>
  <c r="H27" i="4"/>
  <c r="H28" i="4"/>
  <c r="H29" i="4"/>
  <c r="J29" i="4" s="1"/>
  <c r="L29" i="4" s="1"/>
  <c r="H30" i="4"/>
  <c r="J30" i="4" s="1"/>
  <c r="L30" i="4" s="1"/>
  <c r="H31" i="4"/>
  <c r="J31" i="4" s="1"/>
  <c r="L31" i="4" s="1"/>
  <c r="H32" i="4"/>
  <c r="H33" i="4"/>
  <c r="H34" i="4"/>
  <c r="H35" i="4"/>
  <c r="H36" i="4"/>
  <c r="H37" i="4"/>
  <c r="J37" i="4" s="1"/>
  <c r="L37" i="4" s="1"/>
  <c r="H38" i="4"/>
  <c r="J38" i="4" s="1"/>
  <c r="L38" i="4" s="1"/>
  <c r="H39" i="4"/>
  <c r="J39" i="4" s="1"/>
  <c r="L39" i="4" s="1"/>
  <c r="H40" i="4"/>
  <c r="H41" i="4"/>
  <c r="H42" i="4"/>
  <c r="H43" i="4"/>
  <c r="H44" i="4"/>
  <c r="H45" i="4"/>
  <c r="J45" i="4" s="1"/>
  <c r="L45" i="4" s="1"/>
  <c r="H46" i="4"/>
  <c r="J46" i="4" s="1"/>
  <c r="L46" i="4" s="1"/>
  <c r="H47" i="4"/>
  <c r="J47" i="4" s="1"/>
  <c r="L47" i="4" s="1"/>
  <c r="H48" i="4"/>
  <c r="H49" i="4"/>
  <c r="H50" i="4"/>
  <c r="H51" i="4"/>
  <c r="H52" i="4"/>
  <c r="H53" i="4"/>
  <c r="J53" i="4" s="1"/>
  <c r="L53" i="4" s="1"/>
  <c r="H54" i="4"/>
  <c r="J54" i="4" s="1"/>
  <c r="L54" i="4" s="1"/>
  <c r="H55" i="4"/>
  <c r="J55" i="4" s="1"/>
  <c r="L55" i="4" s="1"/>
  <c r="H56" i="4"/>
  <c r="H57" i="4"/>
  <c r="H58" i="4"/>
  <c r="H59" i="4"/>
  <c r="H60" i="4"/>
  <c r="H61" i="4"/>
  <c r="J61" i="4" s="1"/>
  <c r="L61" i="4" s="1"/>
  <c r="H62" i="4"/>
  <c r="J62" i="4" s="1"/>
  <c r="L62" i="4" s="1"/>
  <c r="H63" i="4"/>
  <c r="J63" i="4" s="1"/>
  <c r="L63" i="4" s="1"/>
  <c r="H64" i="4"/>
  <c r="H65" i="4"/>
  <c r="H66" i="4"/>
  <c r="H67" i="4"/>
  <c r="H68" i="4"/>
  <c r="H69" i="4"/>
  <c r="J69" i="4" s="1"/>
  <c r="L69" i="4" s="1"/>
  <c r="H70" i="4"/>
  <c r="H71" i="4"/>
  <c r="H72" i="4"/>
  <c r="H73" i="4"/>
  <c r="H74" i="4"/>
  <c r="H75" i="4"/>
  <c r="H76" i="4"/>
  <c r="H77" i="4"/>
  <c r="J77" i="4" s="1"/>
  <c r="L77" i="4" s="1"/>
  <c r="H78" i="4"/>
  <c r="H79" i="4"/>
  <c r="H80" i="4"/>
  <c r="H81" i="4"/>
  <c r="H82" i="4"/>
  <c r="H83" i="4"/>
  <c r="H84" i="4"/>
  <c r="H85" i="4"/>
  <c r="H86" i="4"/>
  <c r="G95" i="4"/>
  <c r="AM5" i="1"/>
  <c r="AM6" i="1"/>
  <c r="AM7" i="1"/>
  <c r="AM8" i="1"/>
  <c r="AM11" i="1"/>
  <c r="AM12" i="1"/>
  <c r="AM14" i="1"/>
  <c r="AM19" i="1"/>
  <c r="AM20" i="1"/>
  <c r="AM21" i="1"/>
  <c r="AM22" i="1"/>
  <c r="AM23" i="1"/>
  <c r="AM26" i="1"/>
  <c r="AM27" i="1"/>
  <c r="AM28" i="1"/>
  <c r="AM30" i="1"/>
  <c r="AM31" i="1"/>
  <c r="AM32" i="1"/>
  <c r="AM33" i="1"/>
  <c r="AM34" i="1"/>
  <c r="AM35" i="1"/>
  <c r="AM36" i="1"/>
  <c r="AM37" i="1"/>
  <c r="AM39" i="1"/>
  <c r="AM40" i="1"/>
  <c r="AM42" i="1"/>
  <c r="AM43" i="1"/>
  <c r="AM44" i="1"/>
  <c r="AM45" i="1"/>
  <c r="AM46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6" i="1"/>
  <c r="AL67" i="1"/>
  <c r="S291" i="3"/>
  <c r="AI67" i="1"/>
  <c r="AH67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E67" i="1"/>
  <c r="AD67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P5" i="3"/>
  <c r="R5" i="3" s="1"/>
  <c r="P6" i="3"/>
  <c r="R6" i="3" s="1"/>
  <c r="P7" i="3"/>
  <c r="R7" i="3" s="1"/>
  <c r="P8" i="3"/>
  <c r="R8" i="3" s="1"/>
  <c r="P9" i="3"/>
  <c r="R9" i="3" s="1"/>
  <c r="P10" i="3"/>
  <c r="R10" i="3" s="1"/>
  <c r="P11" i="3"/>
  <c r="R11" i="3" s="1"/>
  <c r="T11" i="3" s="1"/>
  <c r="P12" i="3"/>
  <c r="R12" i="3" s="1"/>
  <c r="T12" i="3" s="1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T19" i="3" s="1"/>
  <c r="P20" i="3"/>
  <c r="R20" i="3" s="1"/>
  <c r="T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T27" i="3" s="1"/>
  <c r="P28" i="3"/>
  <c r="R28" i="3" s="1"/>
  <c r="T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T35" i="3" s="1"/>
  <c r="P36" i="3"/>
  <c r="R36" i="3" s="1"/>
  <c r="T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T43" i="3" s="1"/>
  <c r="P44" i="3"/>
  <c r="R44" i="3" s="1"/>
  <c r="T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T51" i="3" s="1"/>
  <c r="P52" i="3"/>
  <c r="R52" i="3" s="1"/>
  <c r="T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T59" i="3" s="1"/>
  <c r="P60" i="3"/>
  <c r="R60" i="3" s="1"/>
  <c r="T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T67" i="3" s="1"/>
  <c r="P68" i="3"/>
  <c r="R68" i="3" s="1"/>
  <c r="T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T75" i="3" s="1"/>
  <c r="P76" i="3"/>
  <c r="R76" i="3" s="1"/>
  <c r="T76" i="3" s="1"/>
  <c r="P81" i="3"/>
  <c r="R81" i="3" s="1"/>
  <c r="P82" i="3"/>
  <c r="R82" i="3" s="1"/>
  <c r="P83" i="3"/>
  <c r="R83" i="3" s="1"/>
  <c r="P84" i="3"/>
  <c r="R84" i="3" s="1"/>
  <c r="T84" i="3" s="1"/>
  <c r="P85" i="3"/>
  <c r="R85" i="3" s="1"/>
  <c r="P86" i="3"/>
  <c r="R86" i="3" s="1"/>
  <c r="P87" i="3"/>
  <c r="R87" i="3" s="1"/>
  <c r="P88" i="3"/>
  <c r="R88" i="3" s="1"/>
  <c r="P90" i="3"/>
  <c r="R90" i="3" s="1"/>
  <c r="P91" i="3"/>
  <c r="R91" i="3" s="1"/>
  <c r="P94" i="3"/>
  <c r="R94" i="3" s="1"/>
  <c r="P95" i="3"/>
  <c r="R95" i="3" s="1"/>
  <c r="P96" i="3"/>
  <c r="R96" i="3" s="1"/>
  <c r="P97" i="3"/>
  <c r="R97" i="3" s="1"/>
  <c r="P98" i="3"/>
  <c r="R98" i="3" s="1"/>
  <c r="P100" i="3"/>
  <c r="R100" i="3" s="1"/>
  <c r="T100" i="3" s="1"/>
  <c r="P101" i="3"/>
  <c r="R101" i="3" s="1"/>
  <c r="P102" i="3"/>
  <c r="R102" i="3" s="1"/>
  <c r="P104" i="3"/>
  <c r="R104" i="3" s="1"/>
  <c r="P105" i="3"/>
  <c r="R105" i="3" s="1"/>
  <c r="P106" i="3"/>
  <c r="R106" i="3" s="1"/>
  <c r="P107" i="3"/>
  <c r="R107" i="3" s="1"/>
  <c r="P108" i="3"/>
  <c r="R108" i="3" s="1"/>
  <c r="T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5" i="3"/>
  <c r="R115" i="3" s="1"/>
  <c r="P116" i="3"/>
  <c r="R116" i="3" s="1"/>
  <c r="T116" i="3" s="1"/>
  <c r="P117" i="3"/>
  <c r="R117" i="3" s="1"/>
  <c r="P118" i="3"/>
  <c r="R118" i="3" s="1"/>
  <c r="P119" i="3"/>
  <c r="R119" i="3" s="1"/>
  <c r="P120" i="3"/>
  <c r="R120" i="3" s="1"/>
  <c r="P122" i="3"/>
  <c r="R122" i="3" s="1"/>
  <c r="P123" i="3"/>
  <c r="R123" i="3" s="1"/>
  <c r="P125" i="3"/>
  <c r="R125" i="3" s="1"/>
  <c r="P126" i="3"/>
  <c r="R126" i="3" s="1"/>
  <c r="P128" i="3"/>
  <c r="R128" i="3" s="1"/>
  <c r="P129" i="3"/>
  <c r="R129" i="3" s="1"/>
  <c r="P130" i="3"/>
  <c r="R130" i="3" s="1"/>
  <c r="P132" i="3"/>
  <c r="R132" i="3" s="1"/>
  <c r="T132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T139" i="3" s="1"/>
  <c r="P140" i="3"/>
  <c r="R140" i="3" s="1"/>
  <c r="T140" i="3" s="1"/>
  <c r="P141" i="3"/>
  <c r="R141" i="3" s="1"/>
  <c r="P142" i="3"/>
  <c r="R142" i="3" s="1"/>
  <c r="P144" i="3"/>
  <c r="R144" i="3" s="1"/>
  <c r="P145" i="3"/>
  <c r="R145" i="3" s="1"/>
  <c r="P146" i="3"/>
  <c r="R146" i="3" s="1"/>
  <c r="P147" i="3"/>
  <c r="R147" i="3" s="1"/>
  <c r="T147" i="3" s="1"/>
  <c r="P148" i="3"/>
  <c r="R148" i="3" s="1"/>
  <c r="T148" i="3" s="1"/>
  <c r="P149" i="3"/>
  <c r="R149" i="3" s="1"/>
  <c r="P150" i="3"/>
  <c r="R150" i="3" s="1"/>
  <c r="P152" i="3"/>
  <c r="R152" i="3" s="1"/>
  <c r="P153" i="3"/>
  <c r="R153" i="3" s="1"/>
  <c r="P154" i="3"/>
  <c r="R154" i="3" s="1"/>
  <c r="P155" i="3"/>
  <c r="R155" i="3" s="1"/>
  <c r="T155" i="3" s="1"/>
  <c r="P156" i="3"/>
  <c r="R156" i="3" s="1"/>
  <c r="T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T163" i="3" s="1"/>
  <c r="P164" i="3"/>
  <c r="R164" i="3" s="1"/>
  <c r="T164" i="3" s="1"/>
  <c r="P166" i="3"/>
  <c r="R166" i="3" s="1"/>
  <c r="P167" i="3"/>
  <c r="R167" i="3" s="1"/>
  <c r="P168" i="3"/>
  <c r="R168" i="3" s="1"/>
  <c r="P169" i="3"/>
  <c r="R169" i="3" s="1"/>
  <c r="P170" i="3"/>
  <c r="R170" i="3" s="1"/>
  <c r="P173" i="3"/>
  <c r="R173" i="3" s="1"/>
  <c r="P174" i="3"/>
  <c r="R174" i="3" s="1"/>
  <c r="P175" i="3"/>
  <c r="R175" i="3" s="1"/>
  <c r="P176" i="3"/>
  <c r="R176" i="3" s="1"/>
  <c r="P177" i="3"/>
  <c r="R177" i="3" s="1"/>
  <c r="P179" i="3"/>
  <c r="R179" i="3" s="1"/>
  <c r="T179" i="3" s="1"/>
  <c r="P181" i="3"/>
  <c r="R181" i="3" s="1"/>
  <c r="P182" i="3"/>
  <c r="R182" i="3" s="1"/>
  <c r="P183" i="3"/>
  <c r="R183" i="3" s="1"/>
  <c r="P184" i="3"/>
  <c r="R184" i="3" s="1"/>
  <c r="P186" i="3"/>
  <c r="R186" i="3" s="1"/>
  <c r="P187" i="3"/>
  <c r="R187" i="3" s="1"/>
  <c r="T187" i="3" s="1"/>
  <c r="P188" i="3"/>
  <c r="R188" i="3" s="1"/>
  <c r="T188" i="3" s="1"/>
  <c r="P191" i="3"/>
  <c r="R191" i="3" s="1"/>
  <c r="P192" i="3"/>
  <c r="R192" i="3" s="1"/>
  <c r="P193" i="3"/>
  <c r="R193" i="3" s="1"/>
  <c r="P194" i="3"/>
  <c r="R194" i="3" s="1"/>
  <c r="P195" i="3"/>
  <c r="R195" i="3" s="1"/>
  <c r="T195" i="3" s="1"/>
  <c r="P196" i="3"/>
  <c r="R196" i="3" s="1"/>
  <c r="T196" i="3" s="1"/>
  <c r="P197" i="3"/>
  <c r="R197" i="3" s="1"/>
  <c r="P198" i="3"/>
  <c r="R198" i="3" s="1"/>
  <c r="P199" i="3"/>
  <c r="R199" i="3" s="1"/>
  <c r="P200" i="3"/>
  <c r="R200" i="3" s="1"/>
  <c r="T200" i="3" s="1"/>
  <c r="P201" i="3"/>
  <c r="R201" i="3" s="1"/>
  <c r="P202" i="3"/>
  <c r="R202" i="3" s="1"/>
  <c r="P203" i="3"/>
  <c r="R203" i="3" s="1"/>
  <c r="T203" i="3" s="1"/>
  <c r="P204" i="3"/>
  <c r="R204" i="3" s="1"/>
  <c r="T204" i="3" s="1"/>
  <c r="P205" i="3"/>
  <c r="R205" i="3" s="1"/>
  <c r="P206" i="3"/>
  <c r="R206" i="3" s="1"/>
  <c r="P207" i="3"/>
  <c r="R207" i="3" s="1"/>
  <c r="P208" i="3"/>
  <c r="R208" i="3" s="1"/>
  <c r="T208" i="3" s="1"/>
  <c r="P209" i="3"/>
  <c r="R209" i="3" s="1"/>
  <c r="P210" i="3"/>
  <c r="R210" i="3" s="1"/>
  <c r="P211" i="3"/>
  <c r="R211" i="3" s="1"/>
  <c r="T211" i="3" s="1"/>
  <c r="P212" i="3"/>
  <c r="R212" i="3" s="1"/>
  <c r="T212" i="3" s="1"/>
  <c r="P214" i="3"/>
  <c r="R214" i="3" s="1"/>
  <c r="P215" i="3"/>
  <c r="R215" i="3" s="1"/>
  <c r="P216" i="3"/>
  <c r="R216" i="3" s="1"/>
  <c r="T216" i="3" s="1"/>
  <c r="P217" i="3"/>
  <c r="R217" i="3" s="1"/>
  <c r="P218" i="3"/>
  <c r="R218" i="3" s="1"/>
  <c r="P219" i="3"/>
  <c r="R219" i="3" s="1"/>
  <c r="T219" i="3" s="1"/>
  <c r="P220" i="3"/>
  <c r="R220" i="3" s="1"/>
  <c r="T220" i="3" s="1"/>
  <c r="P221" i="3"/>
  <c r="R221" i="3" s="1"/>
  <c r="P222" i="3"/>
  <c r="R222" i="3" s="1"/>
  <c r="P223" i="3"/>
  <c r="R223" i="3" s="1"/>
  <c r="P224" i="3"/>
  <c r="R224" i="3" s="1"/>
  <c r="T224" i="3" s="1"/>
  <c r="P225" i="3"/>
  <c r="R225" i="3" s="1"/>
  <c r="P226" i="3"/>
  <c r="R226" i="3" s="1"/>
  <c r="P228" i="3"/>
  <c r="R228" i="3" s="1"/>
  <c r="T228" i="3" s="1"/>
  <c r="P229" i="3"/>
  <c r="R229" i="3" s="1"/>
  <c r="P230" i="3"/>
  <c r="R230" i="3" s="1"/>
  <c r="P232" i="3"/>
  <c r="R232" i="3" s="1"/>
  <c r="T232" i="3" s="1"/>
  <c r="P233" i="3"/>
  <c r="R233" i="3" s="1"/>
  <c r="P234" i="3"/>
  <c r="R234" i="3" s="1"/>
  <c r="P235" i="3"/>
  <c r="R235" i="3" s="1"/>
  <c r="T235" i="3" s="1"/>
  <c r="P236" i="3"/>
  <c r="R236" i="3" s="1"/>
  <c r="T236" i="3" s="1"/>
  <c r="P237" i="3"/>
  <c r="R237" i="3" s="1"/>
  <c r="P238" i="3"/>
  <c r="R238" i="3" s="1"/>
  <c r="P239" i="3"/>
  <c r="R239" i="3" s="1"/>
  <c r="P241" i="3"/>
  <c r="R241" i="3" s="1"/>
  <c r="P242" i="3"/>
  <c r="R242" i="3" s="1"/>
  <c r="P243" i="3"/>
  <c r="R243" i="3" s="1"/>
  <c r="T243" i="3" s="1"/>
  <c r="P244" i="3"/>
  <c r="R244" i="3" s="1"/>
  <c r="T244" i="3" s="1"/>
  <c r="P246" i="3"/>
  <c r="R246" i="3" s="1"/>
  <c r="P248" i="3"/>
  <c r="R248" i="3" s="1"/>
  <c r="T248" i="3" s="1"/>
  <c r="P250" i="3"/>
  <c r="R250" i="3" s="1"/>
  <c r="P251" i="3"/>
  <c r="R251" i="3" s="1"/>
  <c r="T251" i="3" s="1"/>
  <c r="P252" i="3"/>
  <c r="R252" i="3" s="1"/>
  <c r="T252" i="3" s="1"/>
  <c r="P253" i="3"/>
  <c r="R253" i="3" s="1"/>
  <c r="P254" i="3"/>
  <c r="R254" i="3" s="1"/>
  <c r="P255" i="3"/>
  <c r="R255" i="3" s="1"/>
  <c r="P256" i="3"/>
  <c r="R256" i="3" s="1"/>
  <c r="T256" i="3" s="1"/>
  <c r="P257" i="3"/>
  <c r="R257" i="3" s="1"/>
  <c r="P258" i="3"/>
  <c r="R258" i="3" s="1"/>
  <c r="P259" i="3"/>
  <c r="R259" i="3" s="1"/>
  <c r="T259" i="3" s="1"/>
  <c r="P260" i="3"/>
  <c r="R260" i="3" s="1"/>
  <c r="T260" i="3" s="1"/>
  <c r="P261" i="3"/>
  <c r="R261" i="3" s="1"/>
  <c r="P262" i="3"/>
  <c r="R262" i="3" s="1"/>
  <c r="J4" i="3"/>
  <c r="L4" i="3" s="1"/>
  <c r="N4" i="3" s="1"/>
  <c r="P4" i="3" s="1"/>
  <c r="R4" i="3" s="1"/>
  <c r="V4" i="3" s="1"/>
  <c r="O77" i="3"/>
  <c r="P77" i="3" s="1"/>
  <c r="R77" i="3" s="1"/>
  <c r="O78" i="3"/>
  <c r="P78" i="3" s="1"/>
  <c r="R78" i="3" s="1"/>
  <c r="O79" i="3"/>
  <c r="P79" i="3" s="1"/>
  <c r="R79" i="3" s="1"/>
  <c r="O80" i="3"/>
  <c r="P80" i="3" s="1"/>
  <c r="R80" i="3" s="1"/>
  <c r="O89" i="3"/>
  <c r="P89" i="3" s="1"/>
  <c r="R89" i="3" s="1"/>
  <c r="O92" i="3"/>
  <c r="P92" i="3" s="1"/>
  <c r="R92" i="3" s="1"/>
  <c r="T92" i="3" s="1"/>
  <c r="O93" i="3"/>
  <c r="P93" i="3" s="1"/>
  <c r="R93" i="3" s="1"/>
  <c r="O99" i="3"/>
  <c r="P99" i="3" s="1"/>
  <c r="R99" i="3" s="1"/>
  <c r="T99" i="3" s="1"/>
  <c r="O103" i="3"/>
  <c r="P103" i="3" s="1"/>
  <c r="R103" i="3" s="1"/>
  <c r="O114" i="3"/>
  <c r="P114" i="3" s="1"/>
  <c r="R114" i="3" s="1"/>
  <c r="O121" i="3"/>
  <c r="P121" i="3" s="1"/>
  <c r="R121" i="3" s="1"/>
  <c r="O124" i="3"/>
  <c r="P124" i="3" s="1"/>
  <c r="R124" i="3" s="1"/>
  <c r="T124" i="3" s="1"/>
  <c r="O127" i="3"/>
  <c r="P127" i="3" s="1"/>
  <c r="R127" i="3" s="1"/>
  <c r="O131" i="3"/>
  <c r="P131" i="3" s="1"/>
  <c r="R131" i="3" s="1"/>
  <c r="T131" i="3" s="1"/>
  <c r="O133" i="3"/>
  <c r="P133" i="3" s="1"/>
  <c r="R133" i="3" s="1"/>
  <c r="O143" i="3"/>
  <c r="P143" i="3" s="1"/>
  <c r="R143" i="3" s="1"/>
  <c r="O151" i="3"/>
  <c r="P151" i="3" s="1"/>
  <c r="R151" i="3" s="1"/>
  <c r="O165" i="3"/>
  <c r="P165" i="3" s="1"/>
  <c r="R165" i="3" s="1"/>
  <c r="T165" i="3" s="1"/>
  <c r="O171" i="3"/>
  <c r="P171" i="3" s="1"/>
  <c r="R171" i="3" s="1"/>
  <c r="T171" i="3" s="1"/>
  <c r="O172" i="3"/>
  <c r="P172" i="3" s="1"/>
  <c r="R172" i="3" s="1"/>
  <c r="T172" i="3" s="1"/>
  <c r="O178" i="3"/>
  <c r="P178" i="3" s="1"/>
  <c r="R178" i="3" s="1"/>
  <c r="O180" i="3"/>
  <c r="P180" i="3" s="1"/>
  <c r="R180" i="3" s="1"/>
  <c r="T180" i="3" s="1"/>
  <c r="O185" i="3"/>
  <c r="P185" i="3" s="1"/>
  <c r="R185" i="3" s="1"/>
  <c r="O189" i="3"/>
  <c r="P189" i="3" s="1"/>
  <c r="R189" i="3" s="1"/>
  <c r="O190" i="3"/>
  <c r="P190" i="3" s="1"/>
  <c r="R190" i="3" s="1"/>
  <c r="O213" i="3"/>
  <c r="P213" i="3" s="1"/>
  <c r="R213" i="3" s="1"/>
  <c r="T213" i="3" s="1"/>
  <c r="O227" i="3"/>
  <c r="P227" i="3" s="1"/>
  <c r="R227" i="3" s="1"/>
  <c r="T227" i="3" s="1"/>
  <c r="O231" i="3"/>
  <c r="P231" i="3" s="1"/>
  <c r="R231" i="3" s="1"/>
  <c r="O240" i="3"/>
  <c r="P240" i="3" s="1"/>
  <c r="R240" i="3" s="1"/>
  <c r="T240" i="3" s="1"/>
  <c r="O245" i="3"/>
  <c r="P245" i="3" s="1"/>
  <c r="R245" i="3" s="1"/>
  <c r="O247" i="3"/>
  <c r="P247" i="3" s="1"/>
  <c r="R247" i="3" s="1"/>
  <c r="O249" i="3"/>
  <c r="P249" i="3" s="1"/>
  <c r="R249" i="3" s="1"/>
  <c r="O263" i="3"/>
  <c r="P263" i="3" s="1"/>
  <c r="R263" i="3" s="1"/>
  <c r="O264" i="3"/>
  <c r="P264" i="3" s="1"/>
  <c r="R264" i="3" s="1"/>
  <c r="T264" i="3" s="1"/>
  <c r="O265" i="3"/>
  <c r="P265" i="3" s="1"/>
  <c r="R265" i="3" s="1"/>
  <c r="O266" i="3"/>
  <c r="P266" i="3" s="1"/>
  <c r="R266" i="3" s="1"/>
  <c r="O267" i="3"/>
  <c r="P267" i="3" s="1"/>
  <c r="R267" i="3" s="1"/>
  <c r="T267" i="3" s="1"/>
  <c r="O268" i="3"/>
  <c r="P268" i="3" s="1"/>
  <c r="R268" i="3" s="1"/>
  <c r="T268" i="3" s="1"/>
  <c r="O269" i="3"/>
  <c r="P269" i="3" s="1"/>
  <c r="R269" i="3" s="1"/>
  <c r="O270" i="3"/>
  <c r="P270" i="3" s="1"/>
  <c r="R270" i="3" s="1"/>
  <c r="T270" i="3" s="1"/>
  <c r="O271" i="3"/>
  <c r="P271" i="3" s="1"/>
  <c r="R271" i="3" s="1"/>
  <c r="O272" i="3"/>
  <c r="P272" i="3" s="1"/>
  <c r="R272" i="3" s="1"/>
  <c r="T272" i="3" s="1"/>
  <c r="O273" i="3"/>
  <c r="P273" i="3" s="1"/>
  <c r="R273" i="3" s="1"/>
  <c r="O274" i="3"/>
  <c r="P274" i="3" s="1"/>
  <c r="R274" i="3" s="1"/>
  <c r="O275" i="3"/>
  <c r="P275" i="3" s="1"/>
  <c r="R275" i="3" s="1"/>
  <c r="T275" i="3" s="1"/>
  <c r="O276" i="3"/>
  <c r="P276" i="3" s="1"/>
  <c r="R276" i="3" s="1"/>
  <c r="T276" i="3" s="1"/>
  <c r="O277" i="3"/>
  <c r="P277" i="3" s="1"/>
  <c r="R277" i="3" s="1"/>
  <c r="O278" i="3"/>
  <c r="P278" i="3" s="1"/>
  <c r="R278" i="3" s="1"/>
  <c r="T278" i="3" s="1"/>
  <c r="O279" i="3"/>
  <c r="P279" i="3" s="1"/>
  <c r="R279" i="3" s="1"/>
  <c r="O280" i="3"/>
  <c r="P280" i="3" s="1"/>
  <c r="R280" i="3" s="1"/>
  <c r="T280" i="3" s="1"/>
  <c r="O281" i="3"/>
  <c r="P281" i="3" s="1"/>
  <c r="R281" i="3" s="1"/>
  <c r="O282" i="3"/>
  <c r="P282" i="3" s="1"/>
  <c r="R282" i="3" s="1"/>
  <c r="O283" i="3"/>
  <c r="P283" i="3" s="1"/>
  <c r="R283" i="3" s="1"/>
  <c r="T283" i="3" s="1"/>
  <c r="O284" i="3"/>
  <c r="P284" i="3" s="1"/>
  <c r="R284" i="3" s="1"/>
  <c r="T284" i="3" s="1"/>
  <c r="O285" i="3"/>
  <c r="P285" i="3" s="1"/>
  <c r="R285" i="3" s="1"/>
  <c r="O286" i="3"/>
  <c r="P286" i="3" s="1"/>
  <c r="R286" i="3" s="1"/>
  <c r="T286" i="3" s="1"/>
  <c r="O287" i="3"/>
  <c r="P287" i="3" s="1"/>
  <c r="R287" i="3" s="1"/>
  <c r="O288" i="3"/>
  <c r="P288" i="3" s="1"/>
  <c r="R288" i="3" s="1"/>
  <c r="T288" i="3" s="1"/>
  <c r="O290" i="3"/>
  <c r="P290" i="3" s="1"/>
  <c r="R290" i="3" s="1"/>
  <c r="Z67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T223" i="3" l="1"/>
  <c r="V223" i="3" s="1"/>
  <c r="X223" i="3" s="1"/>
  <c r="Z223" i="3" s="1"/>
  <c r="T215" i="3"/>
  <c r="V215" i="3" s="1"/>
  <c r="X215" i="3" s="1"/>
  <c r="Z215" i="3" s="1"/>
  <c r="T210" i="3"/>
  <c r="V210" i="3" s="1"/>
  <c r="X210" i="3" s="1"/>
  <c r="Z210" i="3" s="1"/>
  <c r="T206" i="3"/>
  <c r="V206" i="3" s="1"/>
  <c r="X206" i="3" s="1"/>
  <c r="Z206" i="3" s="1"/>
  <c r="T202" i="3"/>
  <c r="V202" i="3" s="1"/>
  <c r="X202" i="3" s="1"/>
  <c r="Z202" i="3" s="1"/>
  <c r="T198" i="3"/>
  <c r="V198" i="3" s="1"/>
  <c r="X198" i="3" s="1"/>
  <c r="Z198" i="3" s="1"/>
  <c r="T194" i="3"/>
  <c r="V194" i="3" s="1"/>
  <c r="X194" i="3" s="1"/>
  <c r="Z194" i="3" s="1"/>
  <c r="T183" i="3"/>
  <c r="V183" i="3" s="1"/>
  <c r="X183" i="3" s="1"/>
  <c r="Z183" i="3" s="1"/>
  <c r="T177" i="3"/>
  <c r="V177" i="3" s="1"/>
  <c r="X177" i="3" s="1"/>
  <c r="Z177" i="3" s="1"/>
  <c r="T173" i="3"/>
  <c r="V173" i="3" s="1"/>
  <c r="X173" i="3" s="1"/>
  <c r="Z173" i="3" s="1"/>
  <c r="T167" i="3"/>
  <c r="V167" i="3" s="1"/>
  <c r="X167" i="3" s="1"/>
  <c r="Z167" i="3" s="1"/>
  <c r="T162" i="3"/>
  <c r="V162" i="3" s="1"/>
  <c r="X162" i="3" s="1"/>
  <c r="Z162" i="3" s="1"/>
  <c r="T158" i="3"/>
  <c r="V158" i="3" s="1"/>
  <c r="X158" i="3" s="1"/>
  <c r="Z158" i="3" s="1"/>
  <c r="T154" i="3"/>
  <c r="V154" i="3" s="1"/>
  <c r="X154" i="3" s="1"/>
  <c r="Z154" i="3" s="1"/>
  <c r="T149" i="3"/>
  <c r="V149" i="3" s="1"/>
  <c r="X149" i="3" s="1"/>
  <c r="Z149" i="3" s="1"/>
  <c r="T145" i="3"/>
  <c r="V145" i="3" s="1"/>
  <c r="X145" i="3" s="1"/>
  <c r="Z145" i="3" s="1"/>
  <c r="T136" i="3"/>
  <c r="V136" i="3" s="1"/>
  <c r="X136" i="3" s="1"/>
  <c r="Z136" i="3" s="1"/>
  <c r="T130" i="3"/>
  <c r="V130" i="3" s="1"/>
  <c r="X130" i="3" s="1"/>
  <c r="Z130" i="3" s="1"/>
  <c r="T125" i="3"/>
  <c r="V125" i="3" s="1"/>
  <c r="X125" i="3" s="1"/>
  <c r="Z125" i="3" s="1"/>
  <c r="T119" i="3"/>
  <c r="V119" i="3" s="1"/>
  <c r="X119" i="3" s="1"/>
  <c r="Z119" i="3" s="1"/>
  <c r="T115" i="3"/>
  <c r="V115" i="3" s="1"/>
  <c r="X115" i="3" s="1"/>
  <c r="Z115" i="3" s="1"/>
  <c r="T110" i="3"/>
  <c r="V110" i="3" s="1"/>
  <c r="X110" i="3" s="1"/>
  <c r="Z110" i="3" s="1"/>
  <c r="T106" i="3"/>
  <c r="V106" i="3" s="1"/>
  <c r="X106" i="3" s="1"/>
  <c r="Z106" i="3" s="1"/>
  <c r="T101" i="3"/>
  <c r="V101" i="3" s="1"/>
  <c r="X101" i="3" s="1"/>
  <c r="Z101" i="3" s="1"/>
  <c r="T96" i="3"/>
  <c r="V96" i="3" s="1"/>
  <c r="X96" i="3" s="1"/>
  <c r="Z96" i="3" s="1"/>
  <c r="T90" i="3"/>
  <c r="V90" i="3" s="1"/>
  <c r="X90" i="3" s="1"/>
  <c r="Z90" i="3" s="1"/>
  <c r="T85" i="3"/>
  <c r="V85" i="3" s="1"/>
  <c r="X85" i="3" s="1"/>
  <c r="Z85" i="3" s="1"/>
  <c r="T81" i="3"/>
  <c r="V81" i="3" s="1"/>
  <c r="X81" i="3" s="1"/>
  <c r="Z81" i="3" s="1"/>
  <c r="T73" i="3"/>
  <c r="V73" i="3" s="1"/>
  <c r="X73" i="3" s="1"/>
  <c r="Z73" i="3" s="1"/>
  <c r="T69" i="3"/>
  <c r="V69" i="3" s="1"/>
  <c r="X69" i="3" s="1"/>
  <c r="Z69" i="3" s="1"/>
  <c r="T65" i="3"/>
  <c r="V65" i="3" s="1"/>
  <c r="X65" i="3" s="1"/>
  <c r="Z65" i="3" s="1"/>
  <c r="T61" i="3"/>
  <c r="V61" i="3" s="1"/>
  <c r="X61" i="3" s="1"/>
  <c r="Z61" i="3" s="1"/>
  <c r="T57" i="3"/>
  <c r="V57" i="3" s="1"/>
  <c r="X57" i="3" s="1"/>
  <c r="Z57" i="3" s="1"/>
  <c r="T53" i="3"/>
  <c r="V53" i="3" s="1"/>
  <c r="X53" i="3" s="1"/>
  <c r="Z53" i="3" s="1"/>
  <c r="T49" i="3"/>
  <c r="V49" i="3" s="1"/>
  <c r="X49" i="3" s="1"/>
  <c r="Z49" i="3" s="1"/>
  <c r="T45" i="3"/>
  <c r="V45" i="3" s="1"/>
  <c r="X45" i="3" s="1"/>
  <c r="Z45" i="3" s="1"/>
  <c r="T41" i="3"/>
  <c r="V41" i="3" s="1"/>
  <c r="X41" i="3" s="1"/>
  <c r="Z41" i="3" s="1"/>
  <c r="T37" i="3"/>
  <c r="V37" i="3" s="1"/>
  <c r="X37" i="3" s="1"/>
  <c r="Z37" i="3" s="1"/>
  <c r="T33" i="3"/>
  <c r="V33" i="3" s="1"/>
  <c r="X33" i="3" s="1"/>
  <c r="Z33" i="3" s="1"/>
  <c r="T29" i="3"/>
  <c r="V29" i="3" s="1"/>
  <c r="X29" i="3" s="1"/>
  <c r="Z29" i="3" s="1"/>
  <c r="T25" i="3"/>
  <c r="V25" i="3" s="1"/>
  <c r="X25" i="3" s="1"/>
  <c r="Z25" i="3" s="1"/>
  <c r="T21" i="3"/>
  <c r="V21" i="3" s="1"/>
  <c r="X21" i="3" s="1"/>
  <c r="Z21" i="3" s="1"/>
  <c r="T17" i="3"/>
  <c r="V17" i="3" s="1"/>
  <c r="X17" i="3" s="1"/>
  <c r="Z17" i="3" s="1"/>
  <c r="T13" i="3"/>
  <c r="V13" i="3" s="1"/>
  <c r="X13" i="3" s="1"/>
  <c r="Z13" i="3" s="1"/>
  <c r="T9" i="3"/>
  <c r="V9" i="3" s="1"/>
  <c r="X9" i="3" s="1"/>
  <c r="Z9" i="3" s="1"/>
  <c r="T5" i="3"/>
  <c r="V5" i="3" s="1"/>
  <c r="X5" i="3" s="1"/>
  <c r="Z5" i="3" s="1"/>
  <c r="T258" i="3"/>
  <c r="V258" i="3" s="1"/>
  <c r="X258" i="3" s="1"/>
  <c r="Z258" i="3" s="1"/>
  <c r="T250" i="3"/>
  <c r="V250" i="3" s="1"/>
  <c r="X250" i="3" s="1"/>
  <c r="Z250" i="3" s="1"/>
  <c r="T238" i="3"/>
  <c r="V238" i="3" s="1"/>
  <c r="X238" i="3" s="1"/>
  <c r="Z238" i="3" s="1"/>
  <c r="T229" i="3"/>
  <c r="V229" i="3" s="1"/>
  <c r="X229" i="3" s="1"/>
  <c r="Z229" i="3" s="1"/>
  <c r="T207" i="3"/>
  <c r="V207" i="3" s="1"/>
  <c r="X207" i="3" s="1"/>
  <c r="Z207" i="3" s="1"/>
  <c r="T199" i="3"/>
  <c r="V199" i="3" s="1"/>
  <c r="X199" i="3" s="1"/>
  <c r="Z199" i="3" s="1"/>
  <c r="T191" i="3"/>
  <c r="V191" i="3" s="1"/>
  <c r="X191" i="3" s="1"/>
  <c r="Z191" i="3" s="1"/>
  <c r="T159" i="3"/>
  <c r="V159" i="3" s="1"/>
  <c r="X159" i="3" s="1"/>
  <c r="Z159" i="3" s="1"/>
  <c r="T150" i="3"/>
  <c r="V150" i="3" s="1"/>
  <c r="X150" i="3" s="1"/>
  <c r="Z150" i="3" s="1"/>
  <c r="T141" i="3"/>
  <c r="V141" i="3" s="1"/>
  <c r="X141" i="3" s="1"/>
  <c r="Z141" i="3" s="1"/>
  <c r="T137" i="3"/>
  <c r="V137" i="3" s="1"/>
  <c r="X137" i="3" s="1"/>
  <c r="Z137" i="3" s="1"/>
  <c r="T126" i="3"/>
  <c r="V126" i="3" s="1"/>
  <c r="X126" i="3" s="1"/>
  <c r="Z126" i="3" s="1"/>
  <c r="T120" i="3"/>
  <c r="V120" i="3" s="1"/>
  <c r="X120" i="3" s="1"/>
  <c r="Z120" i="3" s="1"/>
  <c r="T111" i="3"/>
  <c r="V111" i="3" s="1"/>
  <c r="X111" i="3" s="1"/>
  <c r="Z111" i="3" s="1"/>
  <c r="T107" i="3"/>
  <c r="V107" i="3" s="1"/>
  <c r="X107" i="3" s="1"/>
  <c r="Z107" i="3" s="1"/>
  <c r="T102" i="3"/>
  <c r="V102" i="3" s="1"/>
  <c r="X102" i="3" s="1"/>
  <c r="Z102" i="3" s="1"/>
  <c r="T91" i="3"/>
  <c r="V91" i="3" s="1"/>
  <c r="X91" i="3" s="1"/>
  <c r="Z91" i="3" s="1"/>
  <c r="T82" i="3"/>
  <c r="V82" i="3" s="1"/>
  <c r="X82" i="3" s="1"/>
  <c r="Z82" i="3" s="1"/>
  <c r="T70" i="3"/>
  <c r="V70" i="3" s="1"/>
  <c r="X70" i="3" s="1"/>
  <c r="Z70" i="3" s="1"/>
  <c r="T62" i="3"/>
  <c r="V62" i="3" s="1"/>
  <c r="X62" i="3" s="1"/>
  <c r="Z62" i="3" s="1"/>
  <c r="T50" i="3"/>
  <c r="V50" i="3" s="1"/>
  <c r="X50" i="3" s="1"/>
  <c r="Z50" i="3" s="1"/>
  <c r="T42" i="3"/>
  <c r="V42" i="3" s="1"/>
  <c r="X42" i="3" s="1"/>
  <c r="Z42" i="3" s="1"/>
  <c r="T34" i="3"/>
  <c r="V34" i="3" s="1"/>
  <c r="X34" i="3" s="1"/>
  <c r="Z34" i="3" s="1"/>
  <c r="T26" i="3"/>
  <c r="V26" i="3" s="1"/>
  <c r="X26" i="3" s="1"/>
  <c r="Z26" i="3" s="1"/>
  <c r="T22" i="3"/>
  <c r="V22" i="3" s="1"/>
  <c r="X22" i="3" s="1"/>
  <c r="Z22" i="3" s="1"/>
  <c r="T18" i="3"/>
  <c r="V18" i="3" s="1"/>
  <c r="X18" i="3" s="1"/>
  <c r="Z18" i="3" s="1"/>
  <c r="T14" i="3"/>
  <c r="V14" i="3" s="1"/>
  <c r="X14" i="3" s="1"/>
  <c r="Z14" i="3" s="1"/>
  <c r="T6" i="3"/>
  <c r="V6" i="3" s="1"/>
  <c r="X6" i="3" s="1"/>
  <c r="Z6" i="3" s="1"/>
  <c r="T257" i="3"/>
  <c r="V257" i="3" s="1"/>
  <c r="X257" i="3" s="1"/>
  <c r="Z257" i="3" s="1"/>
  <c r="T253" i="3"/>
  <c r="V253" i="3" s="1"/>
  <c r="X253" i="3" s="1"/>
  <c r="Z253" i="3" s="1"/>
  <c r="T242" i="3"/>
  <c r="V242" i="3" s="1"/>
  <c r="X242" i="3" s="1"/>
  <c r="Z242" i="3" s="1"/>
  <c r="T246" i="3"/>
  <c r="V246" i="3" s="1"/>
  <c r="X246" i="3" s="1"/>
  <c r="Z246" i="3" s="1"/>
  <c r="T241" i="3"/>
  <c r="V241" i="3" s="1"/>
  <c r="X241" i="3" s="1"/>
  <c r="Z241" i="3" s="1"/>
  <c r="T226" i="3"/>
  <c r="V226" i="3" s="1"/>
  <c r="X226" i="3" s="1"/>
  <c r="Z226" i="3" s="1"/>
  <c r="T222" i="3"/>
  <c r="V222" i="3" s="1"/>
  <c r="X222" i="3" s="1"/>
  <c r="Z222" i="3" s="1"/>
  <c r="T218" i="3"/>
  <c r="V218" i="3" s="1"/>
  <c r="X218" i="3" s="1"/>
  <c r="Z218" i="3" s="1"/>
  <c r="T214" i="3"/>
  <c r="V214" i="3" s="1"/>
  <c r="X214" i="3" s="1"/>
  <c r="Z214" i="3" s="1"/>
  <c r="T209" i="3"/>
  <c r="V209" i="3" s="1"/>
  <c r="X209" i="3" s="1"/>
  <c r="Z209" i="3" s="1"/>
  <c r="T205" i="3"/>
  <c r="V205" i="3" s="1"/>
  <c r="X205" i="3" s="1"/>
  <c r="Z205" i="3" s="1"/>
  <c r="T201" i="3"/>
  <c r="V201" i="3" s="1"/>
  <c r="X201" i="3" s="1"/>
  <c r="Z201" i="3" s="1"/>
  <c r="T197" i="3"/>
  <c r="V197" i="3" s="1"/>
  <c r="X197" i="3" s="1"/>
  <c r="Z197" i="3" s="1"/>
  <c r="T193" i="3"/>
  <c r="V193" i="3" s="1"/>
  <c r="X193" i="3" s="1"/>
  <c r="Z193" i="3" s="1"/>
  <c r="T182" i="3"/>
  <c r="V182" i="3" s="1"/>
  <c r="X182" i="3" s="1"/>
  <c r="Z182" i="3" s="1"/>
  <c r="T176" i="3"/>
  <c r="V176" i="3" s="1"/>
  <c r="X176" i="3" s="1"/>
  <c r="Z176" i="3" s="1"/>
  <c r="T170" i="3"/>
  <c r="V170" i="3" s="1"/>
  <c r="X170" i="3" s="1"/>
  <c r="Z170" i="3" s="1"/>
  <c r="T166" i="3"/>
  <c r="V166" i="3" s="1"/>
  <c r="X166" i="3" s="1"/>
  <c r="Z166" i="3" s="1"/>
  <c r="T161" i="3"/>
  <c r="V161" i="3" s="1"/>
  <c r="X161" i="3" s="1"/>
  <c r="Z161" i="3" s="1"/>
  <c r="T157" i="3"/>
  <c r="V157" i="3" s="1"/>
  <c r="X157" i="3" s="1"/>
  <c r="Z157" i="3" s="1"/>
  <c r="T153" i="3"/>
  <c r="V153" i="3" s="1"/>
  <c r="X153" i="3" s="1"/>
  <c r="Z153" i="3" s="1"/>
  <c r="T144" i="3"/>
  <c r="V144" i="3" s="1"/>
  <c r="X144" i="3" s="1"/>
  <c r="Z144" i="3" s="1"/>
  <c r="T135" i="3"/>
  <c r="V135" i="3" s="1"/>
  <c r="X135" i="3" s="1"/>
  <c r="Z135" i="3" s="1"/>
  <c r="T129" i="3"/>
  <c r="V129" i="3" s="1"/>
  <c r="X129" i="3" s="1"/>
  <c r="Z129" i="3" s="1"/>
  <c r="T123" i="3"/>
  <c r="V123" i="3" s="1"/>
  <c r="X123" i="3" s="1"/>
  <c r="Z123" i="3" s="1"/>
  <c r="T118" i="3"/>
  <c r="V118" i="3" s="1"/>
  <c r="X118" i="3" s="1"/>
  <c r="Z118" i="3" s="1"/>
  <c r="T113" i="3"/>
  <c r="V113" i="3" s="1"/>
  <c r="X113" i="3" s="1"/>
  <c r="Z113" i="3" s="1"/>
  <c r="T109" i="3"/>
  <c r="V109" i="3" s="1"/>
  <c r="X109" i="3" s="1"/>
  <c r="Z109" i="3" s="1"/>
  <c r="T105" i="3"/>
  <c r="V105" i="3" s="1"/>
  <c r="X105" i="3" s="1"/>
  <c r="Z105" i="3" s="1"/>
  <c r="T95" i="3"/>
  <c r="V95" i="3" s="1"/>
  <c r="X95" i="3" s="1"/>
  <c r="Z95" i="3" s="1"/>
  <c r="T88" i="3"/>
  <c r="V88" i="3" s="1"/>
  <c r="X88" i="3" s="1"/>
  <c r="Z88" i="3" s="1"/>
  <c r="T72" i="3"/>
  <c r="V72" i="3" s="1"/>
  <c r="X72" i="3" s="1"/>
  <c r="Z72" i="3" s="1"/>
  <c r="T64" i="3"/>
  <c r="V64" i="3" s="1"/>
  <c r="X64" i="3" s="1"/>
  <c r="Z64" i="3" s="1"/>
  <c r="T56" i="3"/>
  <c r="V56" i="3" s="1"/>
  <c r="X56" i="3" s="1"/>
  <c r="Z56" i="3" s="1"/>
  <c r="T48" i="3"/>
  <c r="V48" i="3" s="1"/>
  <c r="X48" i="3" s="1"/>
  <c r="Z48" i="3" s="1"/>
  <c r="T40" i="3"/>
  <c r="V40" i="3" s="1"/>
  <c r="X40" i="3" s="1"/>
  <c r="Z40" i="3" s="1"/>
  <c r="T32" i="3"/>
  <c r="V32" i="3" s="1"/>
  <c r="X32" i="3" s="1"/>
  <c r="Z32" i="3" s="1"/>
  <c r="T24" i="3"/>
  <c r="V24" i="3" s="1"/>
  <c r="X24" i="3" s="1"/>
  <c r="Z24" i="3" s="1"/>
  <c r="T16" i="3"/>
  <c r="V16" i="3" s="1"/>
  <c r="X16" i="3" s="1"/>
  <c r="Z16" i="3" s="1"/>
  <c r="T8" i="3"/>
  <c r="V8" i="3" s="1"/>
  <c r="X8" i="3" s="1"/>
  <c r="Z8" i="3" s="1"/>
  <c r="T262" i="3"/>
  <c r="V262" i="3" s="1"/>
  <c r="X262" i="3" s="1"/>
  <c r="Z262" i="3" s="1"/>
  <c r="T254" i="3"/>
  <c r="V254" i="3" s="1"/>
  <c r="X254" i="3" s="1"/>
  <c r="Z254" i="3" s="1"/>
  <c r="T234" i="3"/>
  <c r="V234" i="3" s="1"/>
  <c r="X234" i="3" s="1"/>
  <c r="Z234" i="3" s="1"/>
  <c r="T184" i="3"/>
  <c r="V184" i="3" s="1"/>
  <c r="X184" i="3" s="1"/>
  <c r="Z184" i="3" s="1"/>
  <c r="T174" i="3"/>
  <c r="V174" i="3" s="1"/>
  <c r="X174" i="3" s="1"/>
  <c r="Z174" i="3" s="1"/>
  <c r="T168" i="3"/>
  <c r="V168" i="3" s="1"/>
  <c r="X168" i="3" s="1"/>
  <c r="Z168" i="3" s="1"/>
  <c r="T146" i="3"/>
  <c r="V146" i="3" s="1"/>
  <c r="X146" i="3" s="1"/>
  <c r="Z146" i="3" s="1"/>
  <c r="T97" i="3"/>
  <c r="V97" i="3" s="1"/>
  <c r="X97" i="3" s="1"/>
  <c r="Z97" i="3" s="1"/>
  <c r="T86" i="3"/>
  <c r="V86" i="3" s="1"/>
  <c r="X86" i="3" s="1"/>
  <c r="Z86" i="3" s="1"/>
  <c r="T74" i="3"/>
  <c r="V74" i="3" s="1"/>
  <c r="X74" i="3" s="1"/>
  <c r="Z74" i="3" s="1"/>
  <c r="T66" i="3"/>
  <c r="V66" i="3" s="1"/>
  <c r="X66" i="3" s="1"/>
  <c r="Z66" i="3" s="1"/>
  <c r="T58" i="3"/>
  <c r="V58" i="3" s="1"/>
  <c r="X58" i="3" s="1"/>
  <c r="Z58" i="3" s="1"/>
  <c r="T54" i="3"/>
  <c r="V54" i="3" s="1"/>
  <c r="X54" i="3" s="1"/>
  <c r="Z54" i="3" s="1"/>
  <c r="T46" i="3"/>
  <c r="V46" i="3" s="1"/>
  <c r="X46" i="3" s="1"/>
  <c r="Z46" i="3" s="1"/>
  <c r="T38" i="3"/>
  <c r="V38" i="3" s="1"/>
  <c r="X38" i="3" s="1"/>
  <c r="Z38" i="3" s="1"/>
  <c r="T30" i="3"/>
  <c r="V30" i="3" s="1"/>
  <c r="X30" i="3" s="1"/>
  <c r="Z30" i="3" s="1"/>
  <c r="T10" i="3"/>
  <c r="V10" i="3" s="1"/>
  <c r="X10" i="3" s="1"/>
  <c r="Z10" i="3" s="1"/>
  <c r="T261" i="3"/>
  <c r="V261" i="3" s="1"/>
  <c r="X261" i="3" s="1"/>
  <c r="Z261" i="3" s="1"/>
  <c r="T237" i="3"/>
  <c r="V237" i="3" s="1"/>
  <c r="X237" i="3" s="1"/>
  <c r="Z237" i="3" s="1"/>
  <c r="T233" i="3"/>
  <c r="V233" i="3" s="1"/>
  <c r="X233" i="3" s="1"/>
  <c r="Z233" i="3" s="1"/>
  <c r="T255" i="3"/>
  <c r="V255" i="3" s="1"/>
  <c r="X255" i="3" s="1"/>
  <c r="Z255" i="3" s="1"/>
  <c r="T239" i="3"/>
  <c r="V239" i="3" s="1"/>
  <c r="X239" i="3" s="1"/>
  <c r="Z239" i="3" s="1"/>
  <c r="T230" i="3"/>
  <c r="V230" i="3" s="1"/>
  <c r="X230" i="3" s="1"/>
  <c r="Z230" i="3" s="1"/>
  <c r="T225" i="3"/>
  <c r="V225" i="3" s="1"/>
  <c r="X225" i="3" s="1"/>
  <c r="Z225" i="3" s="1"/>
  <c r="T221" i="3"/>
  <c r="V221" i="3" s="1"/>
  <c r="X221" i="3" s="1"/>
  <c r="Z221" i="3" s="1"/>
  <c r="T217" i="3"/>
  <c r="V217" i="3" s="1"/>
  <c r="X217" i="3" s="1"/>
  <c r="Z217" i="3" s="1"/>
  <c r="T192" i="3"/>
  <c r="V192" i="3" s="1"/>
  <c r="X192" i="3" s="1"/>
  <c r="Z192" i="3" s="1"/>
  <c r="T186" i="3"/>
  <c r="V186" i="3" s="1"/>
  <c r="X186" i="3" s="1"/>
  <c r="Z186" i="3" s="1"/>
  <c r="T181" i="3"/>
  <c r="V181" i="3" s="1"/>
  <c r="X181" i="3" s="1"/>
  <c r="Z181" i="3" s="1"/>
  <c r="T175" i="3"/>
  <c r="V175" i="3" s="1"/>
  <c r="X175" i="3" s="1"/>
  <c r="Z175" i="3" s="1"/>
  <c r="T169" i="3"/>
  <c r="V169" i="3" s="1"/>
  <c r="X169" i="3" s="1"/>
  <c r="Z169" i="3" s="1"/>
  <c r="T160" i="3"/>
  <c r="V160" i="3" s="1"/>
  <c r="X160" i="3" s="1"/>
  <c r="Z160" i="3" s="1"/>
  <c r="T152" i="3"/>
  <c r="V152" i="3" s="1"/>
  <c r="X152" i="3" s="1"/>
  <c r="Z152" i="3" s="1"/>
  <c r="T142" i="3"/>
  <c r="V142" i="3" s="1"/>
  <c r="X142" i="3" s="1"/>
  <c r="Z142" i="3" s="1"/>
  <c r="T138" i="3"/>
  <c r="V138" i="3" s="1"/>
  <c r="X138" i="3" s="1"/>
  <c r="Z138" i="3" s="1"/>
  <c r="T134" i="3"/>
  <c r="V134" i="3" s="1"/>
  <c r="X134" i="3" s="1"/>
  <c r="Z134" i="3" s="1"/>
  <c r="T128" i="3"/>
  <c r="V128" i="3" s="1"/>
  <c r="X128" i="3" s="1"/>
  <c r="Z128" i="3" s="1"/>
  <c r="T122" i="3"/>
  <c r="V122" i="3" s="1"/>
  <c r="X122" i="3" s="1"/>
  <c r="Z122" i="3" s="1"/>
  <c r="T117" i="3"/>
  <c r="V117" i="3" s="1"/>
  <c r="X117" i="3" s="1"/>
  <c r="Z117" i="3" s="1"/>
  <c r="T112" i="3"/>
  <c r="V112" i="3" s="1"/>
  <c r="X112" i="3" s="1"/>
  <c r="Z112" i="3" s="1"/>
  <c r="T104" i="3"/>
  <c r="V104" i="3" s="1"/>
  <c r="X104" i="3" s="1"/>
  <c r="Z104" i="3" s="1"/>
  <c r="T98" i="3"/>
  <c r="V98" i="3" s="1"/>
  <c r="X98" i="3" s="1"/>
  <c r="Z98" i="3" s="1"/>
  <c r="T94" i="3"/>
  <c r="V94" i="3" s="1"/>
  <c r="X94" i="3" s="1"/>
  <c r="Z94" i="3" s="1"/>
  <c r="T87" i="3"/>
  <c r="V87" i="3" s="1"/>
  <c r="X87" i="3" s="1"/>
  <c r="Z87" i="3" s="1"/>
  <c r="T83" i="3"/>
  <c r="V83" i="3" s="1"/>
  <c r="X83" i="3" s="1"/>
  <c r="Z83" i="3" s="1"/>
  <c r="T71" i="3"/>
  <c r="V71" i="3" s="1"/>
  <c r="X71" i="3" s="1"/>
  <c r="Z71" i="3" s="1"/>
  <c r="T63" i="3"/>
  <c r="V63" i="3" s="1"/>
  <c r="X63" i="3" s="1"/>
  <c r="Z63" i="3" s="1"/>
  <c r="T55" i="3"/>
  <c r="V55" i="3" s="1"/>
  <c r="X55" i="3" s="1"/>
  <c r="Z55" i="3" s="1"/>
  <c r="T47" i="3"/>
  <c r="V47" i="3" s="1"/>
  <c r="X47" i="3" s="1"/>
  <c r="Z47" i="3" s="1"/>
  <c r="T39" i="3"/>
  <c r="V39" i="3" s="1"/>
  <c r="X39" i="3" s="1"/>
  <c r="Z39" i="3" s="1"/>
  <c r="T31" i="3"/>
  <c r="V31" i="3" s="1"/>
  <c r="X31" i="3" s="1"/>
  <c r="Z31" i="3" s="1"/>
  <c r="T23" i="3"/>
  <c r="V23" i="3" s="1"/>
  <c r="X23" i="3" s="1"/>
  <c r="Z23" i="3" s="1"/>
  <c r="T15" i="3"/>
  <c r="V15" i="3" s="1"/>
  <c r="X15" i="3" s="1"/>
  <c r="Z15" i="3" s="1"/>
  <c r="T7" i="3"/>
  <c r="V7" i="3" s="1"/>
  <c r="X7" i="3" s="1"/>
  <c r="Z7" i="3" s="1"/>
  <c r="T285" i="3"/>
  <c r="V285" i="3" s="1"/>
  <c r="X285" i="3" s="1"/>
  <c r="Z285" i="3" s="1"/>
  <c r="T273" i="3"/>
  <c r="V273" i="3" s="1"/>
  <c r="X273" i="3" s="1"/>
  <c r="Z273" i="3" s="1"/>
  <c r="T133" i="3"/>
  <c r="V133" i="3" s="1"/>
  <c r="X133" i="3" s="1"/>
  <c r="Z133" i="3" s="1"/>
  <c r="T93" i="3"/>
  <c r="V93" i="3" s="1"/>
  <c r="X93" i="3" s="1"/>
  <c r="Z93" i="3" s="1"/>
  <c r="T114" i="3"/>
  <c r="V114" i="3" s="1"/>
  <c r="X114" i="3" s="1"/>
  <c r="Z114" i="3" s="1"/>
  <c r="T78" i="3"/>
  <c r="V78" i="3" s="1"/>
  <c r="X78" i="3" s="1"/>
  <c r="Z78" i="3" s="1"/>
  <c r="T290" i="3"/>
  <c r="V290" i="3" s="1"/>
  <c r="X290" i="3" s="1"/>
  <c r="Z290" i="3" s="1"/>
  <c r="T277" i="3"/>
  <c r="V277" i="3" s="1"/>
  <c r="X277" i="3" s="1"/>
  <c r="Z277" i="3" s="1"/>
  <c r="T265" i="3"/>
  <c r="V265" i="3" s="1"/>
  <c r="X265" i="3" s="1"/>
  <c r="Z265" i="3" s="1"/>
  <c r="T121" i="3"/>
  <c r="V121" i="3" s="1"/>
  <c r="X121" i="3" s="1"/>
  <c r="Z121" i="3" s="1"/>
  <c r="T245" i="3"/>
  <c r="V245" i="3" s="1"/>
  <c r="X245" i="3" s="1"/>
  <c r="Z245" i="3" s="1"/>
  <c r="T287" i="3"/>
  <c r="V287" i="3" s="1"/>
  <c r="X287" i="3" s="1"/>
  <c r="Z287" i="3" s="1"/>
  <c r="T279" i="3"/>
  <c r="V279" i="3" s="1"/>
  <c r="X279" i="3" s="1"/>
  <c r="Z279" i="3" s="1"/>
  <c r="T271" i="3"/>
  <c r="V271" i="3" s="1"/>
  <c r="X271" i="3" s="1"/>
  <c r="Z271" i="3" s="1"/>
  <c r="T263" i="3"/>
  <c r="V263" i="3" s="1"/>
  <c r="X263" i="3" s="1"/>
  <c r="Z263" i="3" s="1"/>
  <c r="T190" i="3"/>
  <c r="V190" i="3" s="1"/>
  <c r="X190" i="3" s="1"/>
  <c r="Z190" i="3" s="1"/>
  <c r="T178" i="3"/>
  <c r="V178" i="3" s="1"/>
  <c r="X178" i="3" s="1"/>
  <c r="Z178" i="3" s="1"/>
  <c r="T151" i="3"/>
  <c r="V151" i="3" s="1"/>
  <c r="X151" i="3" s="1"/>
  <c r="Z151" i="3" s="1"/>
  <c r="T127" i="3"/>
  <c r="V127" i="3" s="1"/>
  <c r="X127" i="3" s="1"/>
  <c r="Z127" i="3" s="1"/>
  <c r="T103" i="3"/>
  <c r="V103" i="3" s="1"/>
  <c r="X103" i="3" s="1"/>
  <c r="Z103" i="3" s="1"/>
  <c r="T89" i="3"/>
  <c r="V89" i="3" s="1"/>
  <c r="X89" i="3" s="1"/>
  <c r="Z89" i="3" s="1"/>
  <c r="T77" i="3"/>
  <c r="V77" i="3" s="1"/>
  <c r="X77" i="3" s="1"/>
  <c r="Z77" i="3" s="1"/>
  <c r="T281" i="3"/>
  <c r="V281" i="3" s="1"/>
  <c r="X281" i="3" s="1"/>
  <c r="Z281" i="3" s="1"/>
  <c r="T269" i="3"/>
  <c r="V269" i="3" s="1"/>
  <c r="X269" i="3" s="1"/>
  <c r="Z269" i="3" s="1"/>
  <c r="T247" i="3"/>
  <c r="V247" i="3" s="1"/>
  <c r="X247" i="3" s="1"/>
  <c r="Z247" i="3" s="1"/>
  <c r="T185" i="3"/>
  <c r="V185" i="3" s="1"/>
  <c r="X185" i="3" s="1"/>
  <c r="Z185" i="3" s="1"/>
  <c r="T79" i="3"/>
  <c r="V79" i="3" s="1"/>
  <c r="X79" i="3" s="1"/>
  <c r="Z79" i="3" s="1"/>
  <c r="T282" i="3"/>
  <c r="V282" i="3" s="1"/>
  <c r="X282" i="3" s="1"/>
  <c r="Z282" i="3" s="1"/>
  <c r="T274" i="3"/>
  <c r="V274" i="3" s="1"/>
  <c r="X274" i="3" s="1"/>
  <c r="Z274" i="3" s="1"/>
  <c r="T266" i="3"/>
  <c r="V266" i="3" s="1"/>
  <c r="X266" i="3" s="1"/>
  <c r="Z266" i="3" s="1"/>
  <c r="T249" i="3"/>
  <c r="V249" i="3" s="1"/>
  <c r="X249" i="3" s="1"/>
  <c r="Z249" i="3" s="1"/>
  <c r="T231" i="3"/>
  <c r="V231" i="3" s="1"/>
  <c r="X231" i="3" s="1"/>
  <c r="Z231" i="3" s="1"/>
  <c r="T189" i="3"/>
  <c r="V189" i="3" s="1"/>
  <c r="X189" i="3" s="1"/>
  <c r="Z189" i="3" s="1"/>
  <c r="T143" i="3"/>
  <c r="V143" i="3" s="1"/>
  <c r="X143" i="3" s="1"/>
  <c r="Z143" i="3" s="1"/>
  <c r="T80" i="3"/>
  <c r="V80" i="3" s="1"/>
  <c r="X80" i="3" s="1"/>
  <c r="Z80" i="3" s="1"/>
  <c r="J81" i="4"/>
  <c r="L81" i="4" s="1"/>
  <c r="J73" i="4"/>
  <c r="L73" i="4" s="1"/>
  <c r="J65" i="4"/>
  <c r="L65" i="4" s="1"/>
  <c r="J57" i="4"/>
  <c r="L57" i="4" s="1"/>
  <c r="J49" i="4"/>
  <c r="L49" i="4" s="1"/>
  <c r="J41" i="4"/>
  <c r="L41" i="4" s="1"/>
  <c r="J33" i="4"/>
  <c r="L33" i="4" s="1"/>
  <c r="J25" i="4"/>
  <c r="L25" i="4" s="1"/>
  <c r="J17" i="4"/>
  <c r="L17" i="4" s="1"/>
  <c r="J9" i="4"/>
  <c r="L9" i="4" s="1"/>
  <c r="J87" i="4"/>
  <c r="L87" i="4" s="1"/>
  <c r="J56" i="4"/>
  <c r="L56" i="4" s="1"/>
  <c r="J8" i="4"/>
  <c r="L8" i="4" s="1"/>
  <c r="J72" i="4"/>
  <c r="L72" i="4" s="1"/>
  <c r="J40" i="4"/>
  <c r="L40" i="4" s="1"/>
  <c r="J24" i="4"/>
  <c r="L24" i="4" s="1"/>
  <c r="J80" i="4"/>
  <c r="L80" i="4" s="1"/>
  <c r="J64" i="4"/>
  <c r="L64" i="4" s="1"/>
  <c r="J32" i="4"/>
  <c r="L32" i="4" s="1"/>
  <c r="J48" i="4"/>
  <c r="L48" i="4" s="1"/>
  <c r="J16" i="4"/>
  <c r="L16" i="4" s="1"/>
  <c r="J58" i="4"/>
  <c r="L58" i="4" s="1"/>
  <c r="J60" i="4"/>
  <c r="L60" i="4" s="1"/>
  <c r="J52" i="4"/>
  <c r="L52" i="4" s="1"/>
  <c r="J44" i="4"/>
  <c r="L44" i="4" s="1"/>
  <c r="J36" i="4"/>
  <c r="L36" i="4" s="1"/>
  <c r="J28" i="4"/>
  <c r="L28" i="4" s="1"/>
  <c r="J20" i="4"/>
  <c r="L20" i="4" s="1"/>
  <c r="J12" i="4"/>
  <c r="L12" i="4" s="1"/>
  <c r="J82" i="4"/>
  <c r="L82" i="4" s="1"/>
  <c r="J74" i="4"/>
  <c r="L74" i="4" s="1"/>
  <c r="J66" i="4"/>
  <c r="L66" i="4" s="1"/>
  <c r="J50" i="4"/>
  <c r="L50" i="4" s="1"/>
  <c r="J42" i="4"/>
  <c r="L42" i="4" s="1"/>
  <c r="J34" i="4"/>
  <c r="L34" i="4" s="1"/>
  <c r="J26" i="4"/>
  <c r="L26" i="4" s="1"/>
  <c r="J18" i="4"/>
  <c r="L18" i="4" s="1"/>
  <c r="J10" i="4"/>
  <c r="L10" i="4" s="1"/>
  <c r="J84" i="4"/>
  <c r="L84" i="4" s="1"/>
  <c r="J76" i="4"/>
  <c r="L76" i="4" s="1"/>
  <c r="J68" i="4"/>
  <c r="L68" i="4" s="1"/>
  <c r="J83" i="4"/>
  <c r="L83" i="4" s="1"/>
  <c r="J75" i="4"/>
  <c r="L75" i="4" s="1"/>
  <c r="J67" i="4"/>
  <c r="L67" i="4" s="1"/>
  <c r="J59" i="4"/>
  <c r="L59" i="4" s="1"/>
  <c r="J51" i="4"/>
  <c r="L51" i="4" s="1"/>
  <c r="J43" i="4"/>
  <c r="L43" i="4" s="1"/>
  <c r="J35" i="4"/>
  <c r="L35" i="4" s="1"/>
  <c r="J27" i="4"/>
  <c r="L27" i="4" s="1"/>
  <c r="J19" i="4"/>
  <c r="L19" i="4" s="1"/>
  <c r="J11" i="4"/>
  <c r="L11" i="4" s="1"/>
  <c r="J79" i="4"/>
  <c r="L79" i="4" s="1"/>
  <c r="J71" i="4"/>
  <c r="L71" i="4" s="1"/>
  <c r="J86" i="4"/>
  <c r="L86" i="4" s="1"/>
  <c r="J78" i="4"/>
  <c r="L78" i="4" s="1"/>
  <c r="J70" i="4"/>
  <c r="L70" i="4" s="1"/>
  <c r="J85" i="4"/>
  <c r="L85" i="4" s="1"/>
  <c r="I95" i="4"/>
  <c r="AM67" i="1"/>
  <c r="V213" i="3"/>
  <c r="X213" i="3" s="1"/>
  <c r="Z213" i="3" s="1"/>
  <c r="V165" i="3"/>
  <c r="X165" i="3" s="1"/>
  <c r="Z165" i="3" s="1"/>
  <c r="V251" i="3"/>
  <c r="X251" i="3" s="1"/>
  <c r="Z251" i="3" s="1"/>
  <c r="V203" i="3"/>
  <c r="X203" i="3" s="1"/>
  <c r="Z203" i="3" s="1"/>
  <c r="V147" i="3"/>
  <c r="X147" i="3" s="1"/>
  <c r="Z147" i="3" s="1"/>
  <c r="V75" i="3"/>
  <c r="X75" i="3" s="1"/>
  <c r="Z75" i="3" s="1"/>
  <c r="V27" i="3"/>
  <c r="X27" i="3" s="1"/>
  <c r="Z27" i="3" s="1"/>
  <c r="V275" i="3"/>
  <c r="X275" i="3" s="1"/>
  <c r="Z275" i="3" s="1"/>
  <c r="V219" i="3"/>
  <c r="X219" i="3" s="1"/>
  <c r="Z219" i="3" s="1"/>
  <c r="V171" i="3"/>
  <c r="X171" i="3" s="1"/>
  <c r="Z171" i="3" s="1"/>
  <c r="V59" i="3"/>
  <c r="X59" i="3" s="1"/>
  <c r="Z59" i="3" s="1"/>
  <c r="V19" i="3"/>
  <c r="X19" i="3" s="1"/>
  <c r="Z19" i="3" s="1"/>
  <c r="V243" i="3"/>
  <c r="X243" i="3" s="1"/>
  <c r="Z243" i="3" s="1"/>
  <c r="V195" i="3"/>
  <c r="X195" i="3" s="1"/>
  <c r="Z195" i="3" s="1"/>
  <c r="V155" i="3"/>
  <c r="X155" i="3" s="1"/>
  <c r="Z155" i="3" s="1"/>
  <c r="V131" i="3"/>
  <c r="X131" i="3" s="1"/>
  <c r="Z131" i="3" s="1"/>
  <c r="V43" i="3"/>
  <c r="X43" i="3" s="1"/>
  <c r="Z43" i="3" s="1"/>
  <c r="V283" i="3"/>
  <c r="X283" i="3" s="1"/>
  <c r="Z283" i="3" s="1"/>
  <c r="V235" i="3"/>
  <c r="X235" i="3" s="1"/>
  <c r="Z235" i="3" s="1"/>
  <c r="V187" i="3"/>
  <c r="X187" i="3" s="1"/>
  <c r="Z187" i="3" s="1"/>
  <c r="V139" i="3"/>
  <c r="X139" i="3" s="1"/>
  <c r="Z139" i="3" s="1"/>
  <c r="V99" i="3"/>
  <c r="X99" i="3" s="1"/>
  <c r="Z99" i="3" s="1"/>
  <c r="V51" i="3"/>
  <c r="X51" i="3" s="1"/>
  <c r="Z51" i="3" s="1"/>
  <c r="V259" i="3"/>
  <c r="X259" i="3" s="1"/>
  <c r="Z259" i="3" s="1"/>
  <c r="V211" i="3"/>
  <c r="X211" i="3" s="1"/>
  <c r="Z211" i="3" s="1"/>
  <c r="V179" i="3"/>
  <c r="X179" i="3" s="1"/>
  <c r="Z179" i="3" s="1"/>
  <c r="V35" i="3"/>
  <c r="X35" i="3" s="1"/>
  <c r="Z35" i="3" s="1"/>
  <c r="V267" i="3"/>
  <c r="X267" i="3" s="1"/>
  <c r="Z267" i="3" s="1"/>
  <c r="V227" i="3"/>
  <c r="X227" i="3" s="1"/>
  <c r="Z227" i="3" s="1"/>
  <c r="V163" i="3"/>
  <c r="X163" i="3" s="1"/>
  <c r="Z163" i="3" s="1"/>
  <c r="V67" i="3"/>
  <c r="X67" i="3" s="1"/>
  <c r="Z67" i="3" s="1"/>
  <c r="V11" i="3"/>
  <c r="X11" i="3" s="1"/>
  <c r="Z11" i="3" s="1"/>
  <c r="V284" i="3"/>
  <c r="X284" i="3" s="1"/>
  <c r="Z284" i="3" s="1"/>
  <c r="V276" i="3"/>
  <c r="X276" i="3" s="1"/>
  <c r="Z276" i="3" s="1"/>
  <c r="V268" i="3"/>
  <c r="X268" i="3" s="1"/>
  <c r="Z268" i="3" s="1"/>
  <c r="V260" i="3"/>
  <c r="X260" i="3" s="1"/>
  <c r="Z260" i="3" s="1"/>
  <c r="V252" i="3"/>
  <c r="X252" i="3" s="1"/>
  <c r="Z252" i="3" s="1"/>
  <c r="V244" i="3"/>
  <c r="X244" i="3" s="1"/>
  <c r="Z244" i="3" s="1"/>
  <c r="V236" i="3"/>
  <c r="X236" i="3" s="1"/>
  <c r="Z236" i="3" s="1"/>
  <c r="V228" i="3"/>
  <c r="X228" i="3" s="1"/>
  <c r="Z228" i="3" s="1"/>
  <c r="V220" i="3"/>
  <c r="X220" i="3" s="1"/>
  <c r="Z220" i="3" s="1"/>
  <c r="V212" i="3"/>
  <c r="X212" i="3" s="1"/>
  <c r="Z212" i="3" s="1"/>
  <c r="V204" i="3"/>
  <c r="X204" i="3" s="1"/>
  <c r="Z204" i="3" s="1"/>
  <c r="V196" i="3"/>
  <c r="X196" i="3" s="1"/>
  <c r="Z196" i="3" s="1"/>
  <c r="V188" i="3"/>
  <c r="X188" i="3" s="1"/>
  <c r="Z188" i="3" s="1"/>
  <c r="V180" i="3"/>
  <c r="X180" i="3" s="1"/>
  <c r="Z180" i="3" s="1"/>
  <c r="V172" i="3"/>
  <c r="X172" i="3" s="1"/>
  <c r="Z172" i="3" s="1"/>
  <c r="V164" i="3"/>
  <c r="X164" i="3" s="1"/>
  <c r="Z164" i="3" s="1"/>
  <c r="V156" i="3"/>
  <c r="X156" i="3" s="1"/>
  <c r="Z156" i="3" s="1"/>
  <c r="V148" i="3"/>
  <c r="X148" i="3" s="1"/>
  <c r="Z148" i="3" s="1"/>
  <c r="V140" i="3"/>
  <c r="X140" i="3" s="1"/>
  <c r="Z140" i="3" s="1"/>
  <c r="V132" i="3"/>
  <c r="X132" i="3" s="1"/>
  <c r="Z132" i="3" s="1"/>
  <c r="V124" i="3"/>
  <c r="X124" i="3" s="1"/>
  <c r="Z124" i="3" s="1"/>
  <c r="V116" i="3"/>
  <c r="X116" i="3" s="1"/>
  <c r="Z116" i="3" s="1"/>
  <c r="V108" i="3"/>
  <c r="X108" i="3" s="1"/>
  <c r="Z108" i="3" s="1"/>
  <c r="V100" i="3"/>
  <c r="X100" i="3" s="1"/>
  <c r="Z100" i="3" s="1"/>
  <c r="V92" i="3"/>
  <c r="X92" i="3" s="1"/>
  <c r="Z92" i="3" s="1"/>
  <c r="V84" i="3"/>
  <c r="X84" i="3" s="1"/>
  <c r="Z84" i="3" s="1"/>
  <c r="V76" i="3"/>
  <c r="X76" i="3" s="1"/>
  <c r="Z76" i="3" s="1"/>
  <c r="V68" i="3"/>
  <c r="X68" i="3" s="1"/>
  <c r="Z68" i="3" s="1"/>
  <c r="V60" i="3"/>
  <c r="X60" i="3" s="1"/>
  <c r="Z60" i="3" s="1"/>
  <c r="V52" i="3"/>
  <c r="X52" i="3" s="1"/>
  <c r="Z52" i="3" s="1"/>
  <c r="V44" i="3"/>
  <c r="X44" i="3" s="1"/>
  <c r="Z44" i="3" s="1"/>
  <c r="V36" i="3"/>
  <c r="X36" i="3" s="1"/>
  <c r="Z36" i="3" s="1"/>
  <c r="V28" i="3"/>
  <c r="X28" i="3" s="1"/>
  <c r="Z28" i="3" s="1"/>
  <c r="V20" i="3"/>
  <c r="X20" i="3" s="1"/>
  <c r="Z20" i="3" s="1"/>
  <c r="V12" i="3"/>
  <c r="X12" i="3" s="1"/>
  <c r="Z12" i="3" s="1"/>
  <c r="V288" i="3"/>
  <c r="X288" i="3" s="1"/>
  <c r="Z288" i="3" s="1"/>
  <c r="V280" i="3"/>
  <c r="X280" i="3" s="1"/>
  <c r="Z280" i="3" s="1"/>
  <c r="V272" i="3"/>
  <c r="X272" i="3" s="1"/>
  <c r="Z272" i="3" s="1"/>
  <c r="V264" i="3"/>
  <c r="X264" i="3" s="1"/>
  <c r="Z264" i="3" s="1"/>
  <c r="V256" i="3"/>
  <c r="X256" i="3" s="1"/>
  <c r="Z256" i="3" s="1"/>
  <c r="V248" i="3"/>
  <c r="X248" i="3" s="1"/>
  <c r="Z248" i="3" s="1"/>
  <c r="V240" i="3"/>
  <c r="X240" i="3" s="1"/>
  <c r="Z240" i="3" s="1"/>
  <c r="V232" i="3"/>
  <c r="X232" i="3" s="1"/>
  <c r="Z232" i="3" s="1"/>
  <c r="V224" i="3"/>
  <c r="X224" i="3" s="1"/>
  <c r="Z224" i="3" s="1"/>
  <c r="V216" i="3"/>
  <c r="X216" i="3" s="1"/>
  <c r="Z216" i="3" s="1"/>
  <c r="V208" i="3"/>
  <c r="X208" i="3" s="1"/>
  <c r="Z208" i="3" s="1"/>
  <c r="V200" i="3"/>
  <c r="X200" i="3" s="1"/>
  <c r="Z200" i="3" s="1"/>
  <c r="V286" i="3"/>
  <c r="X286" i="3" s="1"/>
  <c r="Z286" i="3" s="1"/>
  <c r="V278" i="3"/>
  <c r="X278" i="3" s="1"/>
  <c r="Z278" i="3" s="1"/>
  <c r="V270" i="3"/>
  <c r="X270" i="3" s="1"/>
  <c r="Z270" i="3" s="1"/>
  <c r="AJ67" i="1"/>
  <c r="Q291" i="3"/>
  <c r="AF67" i="1"/>
  <c r="O291" i="3"/>
  <c r="AB67" i="1"/>
  <c r="AA67" i="1"/>
  <c r="N291" i="3"/>
  <c r="M291" i="3"/>
  <c r="V67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P291" i="3" l="1"/>
  <c r="R291" i="3" s="1"/>
  <c r="T291" i="3" s="1"/>
  <c r="V291" i="3" s="1"/>
  <c r="X291" i="3" s="1"/>
  <c r="Z291" i="3" s="1"/>
  <c r="W67" i="1"/>
  <c r="X67" i="1"/>
  <c r="L291" i="3"/>
  <c r="K291" i="3"/>
  <c r="T64" i="1" l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R67" i="1"/>
  <c r="T6" i="1"/>
  <c r="T5" i="1"/>
  <c r="T4" i="1"/>
  <c r="S67" i="1" l="1"/>
  <c r="T7" i="1"/>
  <c r="N7" i="1"/>
  <c r="N19" i="1"/>
  <c r="N20" i="1"/>
  <c r="N36" i="1"/>
  <c r="N44" i="1"/>
  <c r="N45" i="1"/>
  <c r="N46" i="1"/>
  <c r="N48" i="1"/>
  <c r="N49" i="1"/>
  <c r="N51" i="1"/>
  <c r="N55" i="1"/>
  <c r="N58" i="1"/>
  <c r="N61" i="1"/>
  <c r="N62" i="1"/>
  <c r="N63" i="1"/>
  <c r="T67" i="1" l="1"/>
  <c r="AV67" i="1"/>
  <c r="O67" i="1"/>
  <c r="N67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AN62" i="1" l="1"/>
  <c r="AR62" i="1"/>
  <c r="AN5" i="1"/>
  <c r="AR5" i="1"/>
  <c r="AN29" i="1"/>
  <c r="AR29" i="1"/>
  <c r="AN61" i="1"/>
  <c r="AR61" i="1"/>
  <c r="AN14" i="1"/>
  <c r="AR14" i="1"/>
  <c r="AN30" i="1"/>
  <c r="AR30" i="1"/>
  <c r="AN46" i="1"/>
  <c r="AR46" i="1"/>
  <c r="AR7" i="1"/>
  <c r="AN7" i="1"/>
  <c r="AR31" i="1"/>
  <c r="AN31" i="1"/>
  <c r="AR39" i="1"/>
  <c r="AN39" i="1"/>
  <c r="AR47" i="1"/>
  <c r="AN47" i="1"/>
  <c r="AR55" i="1"/>
  <c r="AN55" i="1"/>
  <c r="AN63" i="1"/>
  <c r="AR63" i="1"/>
  <c r="AN21" i="1"/>
  <c r="AR21" i="1"/>
  <c r="AN45" i="1"/>
  <c r="AR45" i="1"/>
  <c r="AR23" i="1"/>
  <c r="AN23" i="1"/>
  <c r="AR40" i="1"/>
  <c r="AN40" i="1"/>
  <c r="AN64" i="1"/>
  <c r="AR64" i="1"/>
  <c r="AR17" i="1"/>
  <c r="AN17" i="1"/>
  <c r="AR33" i="1"/>
  <c r="AN33" i="1"/>
  <c r="AN10" i="1"/>
  <c r="AR10" i="1"/>
  <c r="AN26" i="1"/>
  <c r="AR26" i="1"/>
  <c r="AN34" i="1"/>
  <c r="AR34" i="1"/>
  <c r="AN42" i="1"/>
  <c r="AR42" i="1"/>
  <c r="AN50" i="1"/>
  <c r="AR50" i="1"/>
  <c r="AN58" i="1"/>
  <c r="AR58" i="1"/>
  <c r="AR16" i="1"/>
  <c r="AN16" i="1"/>
  <c r="AR32" i="1"/>
  <c r="AN32" i="1"/>
  <c r="AR56" i="1"/>
  <c r="AN56" i="1"/>
  <c r="AR41" i="1"/>
  <c r="AN41" i="1"/>
  <c r="AN35" i="1"/>
  <c r="AR35" i="1"/>
  <c r="AN43" i="1"/>
  <c r="AR43" i="1"/>
  <c r="AN51" i="1"/>
  <c r="AR51" i="1"/>
  <c r="AN59" i="1"/>
  <c r="AR59" i="1"/>
  <c r="AN13" i="1"/>
  <c r="AR13" i="1"/>
  <c r="AN37" i="1"/>
  <c r="AR37" i="1"/>
  <c r="AN53" i="1"/>
  <c r="AR53" i="1"/>
  <c r="AN6" i="1"/>
  <c r="AR6" i="1"/>
  <c r="AN22" i="1"/>
  <c r="AR22" i="1"/>
  <c r="AN38" i="1"/>
  <c r="AR38" i="1"/>
  <c r="AN54" i="1"/>
  <c r="AR54" i="1"/>
  <c r="AR15" i="1"/>
  <c r="AN15" i="1"/>
  <c r="AR8" i="1"/>
  <c r="AN8" i="1"/>
  <c r="AR24" i="1"/>
  <c r="AN24" i="1"/>
  <c r="AR48" i="1"/>
  <c r="AN48" i="1"/>
  <c r="AR9" i="1"/>
  <c r="AN9" i="1"/>
  <c r="AR25" i="1"/>
  <c r="AN25" i="1"/>
  <c r="AR49" i="1"/>
  <c r="AN49" i="1"/>
  <c r="AR57" i="1"/>
  <c r="AN57" i="1"/>
  <c r="AN18" i="1"/>
  <c r="AR18" i="1"/>
  <c r="AN11" i="1"/>
  <c r="AR11" i="1"/>
  <c r="AN19" i="1"/>
  <c r="AR19" i="1"/>
  <c r="AN27" i="1"/>
  <c r="AR27" i="1"/>
  <c r="AR4" i="1"/>
  <c r="AN4" i="1"/>
  <c r="AN12" i="1"/>
  <c r="AR12" i="1"/>
  <c r="AN20" i="1"/>
  <c r="AR20" i="1"/>
  <c r="AN28" i="1"/>
  <c r="AR28" i="1"/>
  <c r="AN36" i="1"/>
  <c r="AR36" i="1"/>
  <c r="AN44" i="1"/>
  <c r="AR44" i="1"/>
  <c r="AN52" i="1"/>
  <c r="AR52" i="1"/>
  <c r="AN60" i="1"/>
  <c r="AR60" i="1"/>
  <c r="I291" i="3"/>
  <c r="P67" i="1"/>
  <c r="E95" i="4"/>
  <c r="F95" i="4" s="1"/>
  <c r="F4" i="4"/>
  <c r="H4" i="4" s="1"/>
  <c r="AN67" i="1" l="1"/>
  <c r="AR67" i="1"/>
  <c r="H95" i="4"/>
  <c r="J4" i="4"/>
  <c r="G291" i="3"/>
  <c r="J67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J95" i="4" l="1"/>
  <c r="L4" i="4"/>
  <c r="L95" i="4" s="1"/>
  <c r="L67" i="1"/>
  <c r="K67" i="1"/>
  <c r="F263" i="3"/>
  <c r="H263" i="3" s="1"/>
  <c r="F264" i="3"/>
  <c r="H264" i="3" s="1"/>
  <c r="F265" i="3"/>
  <c r="H265" i="3" s="1"/>
  <c r="F266" i="3"/>
  <c r="H266" i="3" s="1"/>
  <c r="F267" i="3"/>
  <c r="H267" i="3" s="1"/>
  <c r="F268" i="3"/>
  <c r="H268" i="3" s="1"/>
  <c r="F269" i="3"/>
  <c r="H269" i="3" s="1"/>
  <c r="F270" i="3"/>
  <c r="H270" i="3" s="1"/>
  <c r="F271" i="3"/>
  <c r="H271" i="3" s="1"/>
  <c r="F272" i="3"/>
  <c r="H272" i="3" s="1"/>
  <c r="F273" i="3"/>
  <c r="H273" i="3" s="1"/>
  <c r="F274" i="3"/>
  <c r="H274" i="3" s="1"/>
  <c r="F275" i="3"/>
  <c r="H275" i="3" s="1"/>
  <c r="F276" i="3"/>
  <c r="H276" i="3" s="1"/>
  <c r="F277" i="3"/>
  <c r="H277" i="3" s="1"/>
  <c r="F278" i="3"/>
  <c r="H278" i="3" s="1"/>
  <c r="F279" i="3"/>
  <c r="H279" i="3" s="1"/>
  <c r="F280" i="3"/>
  <c r="H280" i="3" s="1"/>
  <c r="F281" i="3"/>
  <c r="H281" i="3" s="1"/>
  <c r="F282" i="3"/>
  <c r="H282" i="3" s="1"/>
  <c r="F283" i="3"/>
  <c r="H283" i="3" s="1"/>
  <c r="F284" i="3"/>
  <c r="H284" i="3" s="1"/>
  <c r="F285" i="3"/>
  <c r="H285" i="3" s="1"/>
  <c r="F286" i="3"/>
  <c r="H286" i="3" s="1"/>
  <c r="F287" i="3"/>
  <c r="H287" i="3" s="1"/>
  <c r="F288" i="3"/>
  <c r="H288" i="3" s="1"/>
  <c r="F290" i="3"/>
  <c r="H290" i="3" s="1"/>
  <c r="I5" i="1"/>
  <c r="M5" i="1" s="1"/>
  <c r="Q5" i="1" s="1"/>
  <c r="U5" i="1" s="1"/>
  <c r="Y5" i="1" s="1"/>
  <c r="AC5" i="1" s="1"/>
  <c r="AG5" i="1" s="1"/>
  <c r="AK5" i="1" s="1"/>
  <c r="AO5" i="1" s="1"/>
  <c r="AS5" i="1" s="1"/>
  <c r="AW5" i="1" s="1"/>
  <c r="I6" i="1"/>
  <c r="M6" i="1" s="1"/>
  <c r="Q6" i="1" s="1"/>
  <c r="U6" i="1" s="1"/>
  <c r="Y6" i="1" s="1"/>
  <c r="AC6" i="1" s="1"/>
  <c r="AG6" i="1" s="1"/>
  <c r="AK6" i="1" s="1"/>
  <c r="AO6" i="1" s="1"/>
  <c r="AS6" i="1" s="1"/>
  <c r="AW6" i="1" s="1"/>
  <c r="I7" i="1"/>
  <c r="M7" i="1" s="1"/>
  <c r="Q7" i="1" s="1"/>
  <c r="U7" i="1" s="1"/>
  <c r="Y7" i="1" s="1"/>
  <c r="AC7" i="1" s="1"/>
  <c r="AG7" i="1" s="1"/>
  <c r="AK7" i="1" s="1"/>
  <c r="AO7" i="1" s="1"/>
  <c r="AS7" i="1" s="1"/>
  <c r="AW7" i="1" s="1"/>
  <c r="I8" i="1"/>
  <c r="M8" i="1" s="1"/>
  <c r="Q8" i="1" s="1"/>
  <c r="U8" i="1" s="1"/>
  <c r="Y8" i="1" s="1"/>
  <c r="AC8" i="1" s="1"/>
  <c r="AG8" i="1" s="1"/>
  <c r="AK8" i="1" s="1"/>
  <c r="AO8" i="1" s="1"/>
  <c r="AS8" i="1" s="1"/>
  <c r="AW8" i="1" s="1"/>
  <c r="I9" i="1"/>
  <c r="M9" i="1" s="1"/>
  <c r="Q9" i="1" s="1"/>
  <c r="U9" i="1" s="1"/>
  <c r="Y9" i="1" s="1"/>
  <c r="AC9" i="1" s="1"/>
  <c r="AG9" i="1" s="1"/>
  <c r="AK9" i="1" s="1"/>
  <c r="AO9" i="1" s="1"/>
  <c r="AS9" i="1" s="1"/>
  <c r="AW9" i="1" s="1"/>
  <c r="I10" i="1"/>
  <c r="M10" i="1" s="1"/>
  <c r="Q10" i="1" s="1"/>
  <c r="U10" i="1" s="1"/>
  <c r="Y10" i="1" s="1"/>
  <c r="AC10" i="1" s="1"/>
  <c r="AG10" i="1" s="1"/>
  <c r="AK10" i="1" s="1"/>
  <c r="AO10" i="1" s="1"/>
  <c r="AS10" i="1" s="1"/>
  <c r="AW10" i="1" s="1"/>
  <c r="I11" i="1"/>
  <c r="M11" i="1" s="1"/>
  <c r="Q11" i="1" s="1"/>
  <c r="U11" i="1" s="1"/>
  <c r="Y11" i="1" s="1"/>
  <c r="AC11" i="1" s="1"/>
  <c r="AG11" i="1" s="1"/>
  <c r="AK11" i="1" s="1"/>
  <c r="AO11" i="1" s="1"/>
  <c r="AS11" i="1" s="1"/>
  <c r="AW11" i="1" s="1"/>
  <c r="I12" i="1"/>
  <c r="M12" i="1" s="1"/>
  <c r="Q12" i="1" s="1"/>
  <c r="U12" i="1" s="1"/>
  <c r="Y12" i="1" s="1"/>
  <c r="AC12" i="1" s="1"/>
  <c r="AG12" i="1" s="1"/>
  <c r="AK12" i="1" s="1"/>
  <c r="AO12" i="1" s="1"/>
  <c r="AS12" i="1" s="1"/>
  <c r="AW12" i="1" s="1"/>
  <c r="I13" i="1"/>
  <c r="M13" i="1" s="1"/>
  <c r="Q13" i="1" s="1"/>
  <c r="U13" i="1" s="1"/>
  <c r="Y13" i="1" s="1"/>
  <c r="AC13" i="1" s="1"/>
  <c r="AG13" i="1" s="1"/>
  <c r="AK13" i="1" s="1"/>
  <c r="AO13" i="1" s="1"/>
  <c r="AS13" i="1" s="1"/>
  <c r="AW13" i="1" s="1"/>
  <c r="I14" i="1"/>
  <c r="M14" i="1" s="1"/>
  <c r="Q14" i="1" s="1"/>
  <c r="U14" i="1" s="1"/>
  <c r="Y14" i="1" s="1"/>
  <c r="AC14" i="1" s="1"/>
  <c r="AG14" i="1" s="1"/>
  <c r="AK14" i="1" s="1"/>
  <c r="AO14" i="1" s="1"/>
  <c r="AS14" i="1" s="1"/>
  <c r="AW14" i="1" s="1"/>
  <c r="I15" i="1"/>
  <c r="M15" i="1" s="1"/>
  <c r="Q15" i="1" s="1"/>
  <c r="U15" i="1" s="1"/>
  <c r="Y15" i="1" s="1"/>
  <c r="AC15" i="1" s="1"/>
  <c r="AG15" i="1" s="1"/>
  <c r="AK15" i="1" s="1"/>
  <c r="AO15" i="1" s="1"/>
  <c r="AS15" i="1" s="1"/>
  <c r="AW15" i="1" s="1"/>
  <c r="I16" i="1"/>
  <c r="M16" i="1" s="1"/>
  <c r="Q16" i="1" s="1"/>
  <c r="U16" i="1" s="1"/>
  <c r="Y16" i="1" s="1"/>
  <c r="AC16" i="1" s="1"/>
  <c r="AG16" i="1" s="1"/>
  <c r="AK16" i="1" s="1"/>
  <c r="AO16" i="1" s="1"/>
  <c r="AS16" i="1" s="1"/>
  <c r="AW16" i="1" s="1"/>
  <c r="I17" i="1"/>
  <c r="M17" i="1" s="1"/>
  <c r="Q17" i="1" s="1"/>
  <c r="U17" i="1" s="1"/>
  <c r="Y17" i="1" s="1"/>
  <c r="AC17" i="1" s="1"/>
  <c r="AG17" i="1" s="1"/>
  <c r="AK17" i="1" s="1"/>
  <c r="AO17" i="1" s="1"/>
  <c r="AS17" i="1" s="1"/>
  <c r="AW17" i="1" s="1"/>
  <c r="I18" i="1"/>
  <c r="M18" i="1" s="1"/>
  <c r="Q18" i="1" s="1"/>
  <c r="U18" i="1" s="1"/>
  <c r="Y18" i="1" s="1"/>
  <c r="AC18" i="1" s="1"/>
  <c r="AG18" i="1" s="1"/>
  <c r="AK18" i="1" s="1"/>
  <c r="AO18" i="1" s="1"/>
  <c r="AS18" i="1" s="1"/>
  <c r="AW18" i="1" s="1"/>
  <c r="I19" i="1"/>
  <c r="M19" i="1" s="1"/>
  <c r="Q19" i="1" s="1"/>
  <c r="U19" i="1" s="1"/>
  <c r="Y19" i="1" s="1"/>
  <c r="AC19" i="1" s="1"/>
  <c r="AG19" i="1" s="1"/>
  <c r="AK19" i="1" s="1"/>
  <c r="AO19" i="1" s="1"/>
  <c r="AS19" i="1" s="1"/>
  <c r="AW19" i="1" s="1"/>
  <c r="I20" i="1"/>
  <c r="M20" i="1" s="1"/>
  <c r="Q20" i="1" s="1"/>
  <c r="U20" i="1" s="1"/>
  <c r="Y20" i="1" s="1"/>
  <c r="AC20" i="1" s="1"/>
  <c r="AG20" i="1" s="1"/>
  <c r="AK20" i="1" s="1"/>
  <c r="AO20" i="1" s="1"/>
  <c r="AS20" i="1" s="1"/>
  <c r="AW20" i="1" s="1"/>
  <c r="I21" i="1"/>
  <c r="M21" i="1" s="1"/>
  <c r="Q21" i="1" s="1"/>
  <c r="U21" i="1" s="1"/>
  <c r="Y21" i="1" s="1"/>
  <c r="AC21" i="1" s="1"/>
  <c r="AG21" i="1" s="1"/>
  <c r="AK21" i="1" s="1"/>
  <c r="AO21" i="1" s="1"/>
  <c r="AS21" i="1" s="1"/>
  <c r="AW21" i="1" s="1"/>
  <c r="I22" i="1"/>
  <c r="M22" i="1" s="1"/>
  <c r="Q22" i="1" s="1"/>
  <c r="U22" i="1" s="1"/>
  <c r="Y22" i="1" s="1"/>
  <c r="AC22" i="1" s="1"/>
  <c r="AG22" i="1" s="1"/>
  <c r="AK22" i="1" s="1"/>
  <c r="AO22" i="1" s="1"/>
  <c r="AS22" i="1" s="1"/>
  <c r="AW22" i="1" s="1"/>
  <c r="I23" i="1"/>
  <c r="M23" i="1" s="1"/>
  <c r="Q23" i="1" s="1"/>
  <c r="U23" i="1" s="1"/>
  <c r="Y23" i="1" s="1"/>
  <c r="AC23" i="1" s="1"/>
  <c r="AG23" i="1" s="1"/>
  <c r="AK23" i="1" s="1"/>
  <c r="AO23" i="1" s="1"/>
  <c r="AS23" i="1" s="1"/>
  <c r="AW23" i="1" s="1"/>
  <c r="I24" i="1"/>
  <c r="M24" i="1" s="1"/>
  <c r="Q24" i="1" s="1"/>
  <c r="U24" i="1" s="1"/>
  <c r="Y24" i="1" s="1"/>
  <c r="AC24" i="1" s="1"/>
  <c r="AG24" i="1" s="1"/>
  <c r="AK24" i="1" s="1"/>
  <c r="AO24" i="1" s="1"/>
  <c r="AS24" i="1" s="1"/>
  <c r="AW24" i="1" s="1"/>
  <c r="I25" i="1"/>
  <c r="M25" i="1" s="1"/>
  <c r="Q25" i="1" s="1"/>
  <c r="U25" i="1" s="1"/>
  <c r="Y25" i="1" s="1"/>
  <c r="AC25" i="1" s="1"/>
  <c r="AG25" i="1" s="1"/>
  <c r="AK25" i="1" s="1"/>
  <c r="AO25" i="1" s="1"/>
  <c r="AS25" i="1" s="1"/>
  <c r="AW25" i="1" s="1"/>
  <c r="I26" i="1"/>
  <c r="M26" i="1" s="1"/>
  <c r="Q26" i="1" s="1"/>
  <c r="U26" i="1" s="1"/>
  <c r="Y26" i="1" s="1"/>
  <c r="AC26" i="1" s="1"/>
  <c r="AG26" i="1" s="1"/>
  <c r="AK26" i="1" s="1"/>
  <c r="AO26" i="1" s="1"/>
  <c r="AS26" i="1" s="1"/>
  <c r="AW26" i="1" s="1"/>
  <c r="I27" i="1"/>
  <c r="M27" i="1" s="1"/>
  <c r="Q27" i="1" s="1"/>
  <c r="U27" i="1" s="1"/>
  <c r="Y27" i="1" s="1"/>
  <c r="AC27" i="1" s="1"/>
  <c r="AG27" i="1" s="1"/>
  <c r="AK27" i="1" s="1"/>
  <c r="AO27" i="1" s="1"/>
  <c r="AS27" i="1" s="1"/>
  <c r="AW27" i="1" s="1"/>
  <c r="I28" i="1"/>
  <c r="M28" i="1" s="1"/>
  <c r="Q28" i="1" s="1"/>
  <c r="U28" i="1" s="1"/>
  <c r="Y28" i="1" s="1"/>
  <c r="AC28" i="1" s="1"/>
  <c r="AG28" i="1" s="1"/>
  <c r="AK28" i="1" s="1"/>
  <c r="AO28" i="1" s="1"/>
  <c r="AS28" i="1" s="1"/>
  <c r="AW28" i="1" s="1"/>
  <c r="I29" i="1"/>
  <c r="M29" i="1" s="1"/>
  <c r="Q29" i="1" s="1"/>
  <c r="U29" i="1" s="1"/>
  <c r="Y29" i="1" s="1"/>
  <c r="AC29" i="1" s="1"/>
  <c r="AG29" i="1" s="1"/>
  <c r="AK29" i="1" s="1"/>
  <c r="AO29" i="1" s="1"/>
  <c r="AS29" i="1" s="1"/>
  <c r="AW29" i="1" s="1"/>
  <c r="I30" i="1"/>
  <c r="M30" i="1" s="1"/>
  <c r="Q30" i="1" s="1"/>
  <c r="U30" i="1" s="1"/>
  <c r="Y30" i="1" s="1"/>
  <c r="AC30" i="1" s="1"/>
  <c r="AG30" i="1" s="1"/>
  <c r="AK30" i="1" s="1"/>
  <c r="AO30" i="1" s="1"/>
  <c r="AS30" i="1" s="1"/>
  <c r="AW30" i="1" s="1"/>
  <c r="I31" i="1"/>
  <c r="M31" i="1" s="1"/>
  <c r="Q31" i="1" s="1"/>
  <c r="U31" i="1" s="1"/>
  <c r="Y31" i="1" s="1"/>
  <c r="AC31" i="1" s="1"/>
  <c r="AG31" i="1" s="1"/>
  <c r="AK31" i="1" s="1"/>
  <c r="AO31" i="1" s="1"/>
  <c r="AS31" i="1" s="1"/>
  <c r="AW31" i="1" s="1"/>
  <c r="I32" i="1"/>
  <c r="M32" i="1" s="1"/>
  <c r="Q32" i="1" s="1"/>
  <c r="U32" i="1" s="1"/>
  <c r="Y32" i="1" s="1"/>
  <c r="AC32" i="1" s="1"/>
  <c r="AG32" i="1" s="1"/>
  <c r="AK32" i="1" s="1"/>
  <c r="AO32" i="1" s="1"/>
  <c r="AS32" i="1" s="1"/>
  <c r="AW32" i="1" s="1"/>
  <c r="I33" i="1"/>
  <c r="M33" i="1" s="1"/>
  <c r="Q33" i="1" s="1"/>
  <c r="U33" i="1" s="1"/>
  <c r="Y33" i="1" s="1"/>
  <c r="AC33" i="1" s="1"/>
  <c r="AG33" i="1" s="1"/>
  <c r="AK33" i="1" s="1"/>
  <c r="AO33" i="1" s="1"/>
  <c r="AS33" i="1" s="1"/>
  <c r="AW33" i="1" s="1"/>
  <c r="I34" i="1"/>
  <c r="M34" i="1" s="1"/>
  <c r="Q34" i="1" s="1"/>
  <c r="U34" i="1" s="1"/>
  <c r="Y34" i="1" s="1"/>
  <c r="AC34" i="1" s="1"/>
  <c r="AG34" i="1" s="1"/>
  <c r="AK34" i="1" s="1"/>
  <c r="AO34" i="1" s="1"/>
  <c r="AS34" i="1" s="1"/>
  <c r="AW34" i="1" s="1"/>
  <c r="I35" i="1"/>
  <c r="M35" i="1" s="1"/>
  <c r="Q35" i="1" s="1"/>
  <c r="U35" i="1" s="1"/>
  <c r="Y35" i="1" s="1"/>
  <c r="AC35" i="1" s="1"/>
  <c r="AG35" i="1" s="1"/>
  <c r="AK35" i="1" s="1"/>
  <c r="AO35" i="1" s="1"/>
  <c r="AS35" i="1" s="1"/>
  <c r="AW35" i="1" s="1"/>
  <c r="I36" i="1"/>
  <c r="M36" i="1" s="1"/>
  <c r="Q36" i="1" s="1"/>
  <c r="U36" i="1" s="1"/>
  <c r="Y36" i="1" s="1"/>
  <c r="AC36" i="1" s="1"/>
  <c r="AG36" i="1" s="1"/>
  <c r="AK36" i="1" s="1"/>
  <c r="AO36" i="1" s="1"/>
  <c r="AS36" i="1" s="1"/>
  <c r="AW36" i="1" s="1"/>
  <c r="I37" i="1"/>
  <c r="M37" i="1" s="1"/>
  <c r="Q37" i="1" s="1"/>
  <c r="U37" i="1" s="1"/>
  <c r="Y37" i="1" s="1"/>
  <c r="AC37" i="1" s="1"/>
  <c r="AG37" i="1" s="1"/>
  <c r="AK37" i="1" s="1"/>
  <c r="AO37" i="1" s="1"/>
  <c r="AS37" i="1" s="1"/>
  <c r="AW37" i="1" s="1"/>
  <c r="I38" i="1"/>
  <c r="M38" i="1" s="1"/>
  <c r="Q38" i="1" s="1"/>
  <c r="U38" i="1" s="1"/>
  <c r="Y38" i="1" s="1"/>
  <c r="AC38" i="1" s="1"/>
  <c r="AG38" i="1" s="1"/>
  <c r="AK38" i="1" s="1"/>
  <c r="AO38" i="1" s="1"/>
  <c r="AS38" i="1" s="1"/>
  <c r="AW38" i="1" s="1"/>
  <c r="I39" i="1"/>
  <c r="M39" i="1" s="1"/>
  <c r="Q39" i="1" s="1"/>
  <c r="U39" i="1" s="1"/>
  <c r="Y39" i="1" s="1"/>
  <c r="AC39" i="1" s="1"/>
  <c r="AG39" i="1" s="1"/>
  <c r="AK39" i="1" s="1"/>
  <c r="AO39" i="1" s="1"/>
  <c r="AS39" i="1" s="1"/>
  <c r="AW39" i="1" s="1"/>
  <c r="I40" i="1"/>
  <c r="M40" i="1" s="1"/>
  <c r="Q40" i="1" s="1"/>
  <c r="U40" i="1" s="1"/>
  <c r="Y40" i="1" s="1"/>
  <c r="AC40" i="1" s="1"/>
  <c r="AG40" i="1" s="1"/>
  <c r="AK40" i="1" s="1"/>
  <c r="AO40" i="1" s="1"/>
  <c r="AS40" i="1" s="1"/>
  <c r="AW40" i="1" s="1"/>
  <c r="I41" i="1"/>
  <c r="M41" i="1" s="1"/>
  <c r="Q41" i="1" s="1"/>
  <c r="U41" i="1" s="1"/>
  <c r="Y41" i="1" s="1"/>
  <c r="AC41" i="1" s="1"/>
  <c r="AG41" i="1" s="1"/>
  <c r="AK41" i="1" s="1"/>
  <c r="AO41" i="1" s="1"/>
  <c r="AS41" i="1" s="1"/>
  <c r="AW41" i="1" s="1"/>
  <c r="I42" i="1"/>
  <c r="M42" i="1" s="1"/>
  <c r="Q42" i="1" s="1"/>
  <c r="U42" i="1" s="1"/>
  <c r="Y42" i="1" s="1"/>
  <c r="AC42" i="1" s="1"/>
  <c r="AG42" i="1" s="1"/>
  <c r="AK42" i="1" s="1"/>
  <c r="AO42" i="1" s="1"/>
  <c r="AS42" i="1" s="1"/>
  <c r="AW42" i="1" s="1"/>
  <c r="I43" i="1"/>
  <c r="M43" i="1" s="1"/>
  <c r="Q43" i="1" s="1"/>
  <c r="U43" i="1" s="1"/>
  <c r="Y43" i="1" s="1"/>
  <c r="AC43" i="1" s="1"/>
  <c r="AG43" i="1" s="1"/>
  <c r="AK43" i="1" s="1"/>
  <c r="AO43" i="1" s="1"/>
  <c r="AS43" i="1" s="1"/>
  <c r="AW43" i="1" s="1"/>
  <c r="I44" i="1"/>
  <c r="M44" i="1" s="1"/>
  <c r="Q44" i="1" s="1"/>
  <c r="U44" i="1" s="1"/>
  <c r="Y44" i="1" s="1"/>
  <c r="AC44" i="1" s="1"/>
  <c r="AG44" i="1" s="1"/>
  <c r="AK44" i="1" s="1"/>
  <c r="AO44" i="1" s="1"/>
  <c r="AS44" i="1" s="1"/>
  <c r="AW44" i="1" s="1"/>
  <c r="I45" i="1"/>
  <c r="M45" i="1" s="1"/>
  <c r="Q45" i="1" s="1"/>
  <c r="U45" i="1" s="1"/>
  <c r="Y45" i="1" s="1"/>
  <c r="AC45" i="1" s="1"/>
  <c r="AG45" i="1" s="1"/>
  <c r="AK45" i="1" s="1"/>
  <c r="AO45" i="1" s="1"/>
  <c r="AS45" i="1" s="1"/>
  <c r="AW45" i="1" s="1"/>
  <c r="I46" i="1"/>
  <c r="M46" i="1" s="1"/>
  <c r="Q46" i="1" s="1"/>
  <c r="U46" i="1" s="1"/>
  <c r="Y46" i="1" s="1"/>
  <c r="AC46" i="1" s="1"/>
  <c r="AG46" i="1" s="1"/>
  <c r="AK46" i="1" s="1"/>
  <c r="AO46" i="1" s="1"/>
  <c r="AS46" i="1" s="1"/>
  <c r="AW46" i="1" s="1"/>
  <c r="I47" i="1"/>
  <c r="M47" i="1" s="1"/>
  <c r="Q47" i="1" s="1"/>
  <c r="U47" i="1" s="1"/>
  <c r="Y47" i="1" s="1"/>
  <c r="AC47" i="1" s="1"/>
  <c r="AG47" i="1" s="1"/>
  <c r="AK47" i="1" s="1"/>
  <c r="AO47" i="1" s="1"/>
  <c r="AS47" i="1" s="1"/>
  <c r="AW47" i="1" s="1"/>
  <c r="I48" i="1"/>
  <c r="M48" i="1" s="1"/>
  <c r="Q48" i="1" s="1"/>
  <c r="U48" i="1" s="1"/>
  <c r="Y48" i="1" s="1"/>
  <c r="AC48" i="1" s="1"/>
  <c r="AG48" i="1" s="1"/>
  <c r="AK48" i="1" s="1"/>
  <c r="AO48" i="1" s="1"/>
  <c r="AS48" i="1" s="1"/>
  <c r="AW48" i="1" s="1"/>
  <c r="I49" i="1"/>
  <c r="M49" i="1" s="1"/>
  <c r="Q49" i="1" s="1"/>
  <c r="U49" i="1" s="1"/>
  <c r="Y49" i="1" s="1"/>
  <c r="AC49" i="1" s="1"/>
  <c r="AG49" i="1" s="1"/>
  <c r="AK49" i="1" s="1"/>
  <c r="AO49" i="1" s="1"/>
  <c r="AS49" i="1" s="1"/>
  <c r="AW49" i="1" s="1"/>
  <c r="I50" i="1"/>
  <c r="M50" i="1" s="1"/>
  <c r="Q50" i="1" s="1"/>
  <c r="U50" i="1" s="1"/>
  <c r="Y50" i="1" s="1"/>
  <c r="AC50" i="1" s="1"/>
  <c r="AG50" i="1" s="1"/>
  <c r="AK50" i="1" s="1"/>
  <c r="AO50" i="1" s="1"/>
  <c r="AS50" i="1" s="1"/>
  <c r="AW50" i="1" s="1"/>
  <c r="I51" i="1"/>
  <c r="M51" i="1" s="1"/>
  <c r="Q51" i="1" s="1"/>
  <c r="U51" i="1" s="1"/>
  <c r="Y51" i="1" s="1"/>
  <c r="AC51" i="1" s="1"/>
  <c r="AG51" i="1" s="1"/>
  <c r="AK51" i="1" s="1"/>
  <c r="AO51" i="1" s="1"/>
  <c r="AS51" i="1" s="1"/>
  <c r="AW51" i="1" s="1"/>
  <c r="I52" i="1"/>
  <c r="M52" i="1" s="1"/>
  <c r="Q52" i="1" s="1"/>
  <c r="U52" i="1" s="1"/>
  <c r="Y52" i="1" s="1"/>
  <c r="AC52" i="1" s="1"/>
  <c r="AG52" i="1" s="1"/>
  <c r="AK52" i="1" s="1"/>
  <c r="AO52" i="1" s="1"/>
  <c r="AS52" i="1" s="1"/>
  <c r="AW52" i="1" s="1"/>
  <c r="I53" i="1"/>
  <c r="M53" i="1" s="1"/>
  <c r="Q53" i="1" s="1"/>
  <c r="U53" i="1" s="1"/>
  <c r="Y53" i="1" s="1"/>
  <c r="AC53" i="1" s="1"/>
  <c r="AG53" i="1" s="1"/>
  <c r="AK53" i="1" s="1"/>
  <c r="AO53" i="1" s="1"/>
  <c r="AS53" i="1" s="1"/>
  <c r="AW53" i="1" s="1"/>
  <c r="I54" i="1"/>
  <c r="M54" i="1" s="1"/>
  <c r="Q54" i="1" s="1"/>
  <c r="U54" i="1" s="1"/>
  <c r="Y54" i="1" s="1"/>
  <c r="AC54" i="1" s="1"/>
  <c r="AG54" i="1" s="1"/>
  <c r="AK54" i="1" s="1"/>
  <c r="AO54" i="1" s="1"/>
  <c r="AS54" i="1" s="1"/>
  <c r="AW54" i="1" s="1"/>
  <c r="I55" i="1"/>
  <c r="M55" i="1" s="1"/>
  <c r="Q55" i="1" s="1"/>
  <c r="U55" i="1" s="1"/>
  <c r="Y55" i="1" s="1"/>
  <c r="AC55" i="1" s="1"/>
  <c r="AG55" i="1" s="1"/>
  <c r="AK55" i="1" s="1"/>
  <c r="AO55" i="1" s="1"/>
  <c r="AS55" i="1" s="1"/>
  <c r="AW55" i="1" s="1"/>
  <c r="I56" i="1"/>
  <c r="M56" i="1" s="1"/>
  <c r="Q56" i="1" s="1"/>
  <c r="U56" i="1" s="1"/>
  <c r="Y56" i="1" s="1"/>
  <c r="AC56" i="1" s="1"/>
  <c r="AG56" i="1" s="1"/>
  <c r="AK56" i="1" s="1"/>
  <c r="AO56" i="1" s="1"/>
  <c r="AS56" i="1" s="1"/>
  <c r="AW56" i="1" s="1"/>
  <c r="I57" i="1"/>
  <c r="M57" i="1" s="1"/>
  <c r="Q57" i="1" s="1"/>
  <c r="U57" i="1" s="1"/>
  <c r="Y57" i="1" s="1"/>
  <c r="AC57" i="1" s="1"/>
  <c r="AG57" i="1" s="1"/>
  <c r="AK57" i="1" s="1"/>
  <c r="AO57" i="1" s="1"/>
  <c r="AS57" i="1" s="1"/>
  <c r="AW57" i="1" s="1"/>
  <c r="I58" i="1"/>
  <c r="M58" i="1" s="1"/>
  <c r="Q58" i="1" s="1"/>
  <c r="U58" i="1" s="1"/>
  <c r="Y58" i="1" s="1"/>
  <c r="AC58" i="1" s="1"/>
  <c r="AG58" i="1" s="1"/>
  <c r="AK58" i="1" s="1"/>
  <c r="AO58" i="1" s="1"/>
  <c r="AS58" i="1" s="1"/>
  <c r="AW58" i="1" s="1"/>
  <c r="I59" i="1"/>
  <c r="M59" i="1" s="1"/>
  <c r="Q59" i="1" s="1"/>
  <c r="U59" i="1" s="1"/>
  <c r="Y59" i="1" s="1"/>
  <c r="AC59" i="1" s="1"/>
  <c r="AG59" i="1" s="1"/>
  <c r="AK59" i="1" s="1"/>
  <c r="AO59" i="1" s="1"/>
  <c r="AS59" i="1" s="1"/>
  <c r="AW59" i="1" s="1"/>
  <c r="I60" i="1"/>
  <c r="M60" i="1" s="1"/>
  <c r="Q60" i="1" s="1"/>
  <c r="U60" i="1" s="1"/>
  <c r="Y60" i="1" s="1"/>
  <c r="AC60" i="1" s="1"/>
  <c r="AG60" i="1" s="1"/>
  <c r="AK60" i="1" s="1"/>
  <c r="AO60" i="1" s="1"/>
  <c r="AS60" i="1" s="1"/>
  <c r="AW60" i="1" s="1"/>
  <c r="I61" i="1"/>
  <c r="M61" i="1" s="1"/>
  <c r="Q61" i="1" s="1"/>
  <c r="U61" i="1" s="1"/>
  <c r="Y61" i="1" s="1"/>
  <c r="AC61" i="1" s="1"/>
  <c r="AG61" i="1" s="1"/>
  <c r="AK61" i="1" s="1"/>
  <c r="AO61" i="1" s="1"/>
  <c r="AS61" i="1" s="1"/>
  <c r="AW61" i="1" s="1"/>
  <c r="I62" i="1"/>
  <c r="M62" i="1" s="1"/>
  <c r="Q62" i="1" s="1"/>
  <c r="U62" i="1" s="1"/>
  <c r="Y62" i="1" s="1"/>
  <c r="AC62" i="1" s="1"/>
  <c r="AG62" i="1" s="1"/>
  <c r="AK62" i="1" s="1"/>
  <c r="AO62" i="1" s="1"/>
  <c r="AS62" i="1" s="1"/>
  <c r="AW62" i="1" s="1"/>
  <c r="I63" i="1"/>
  <c r="M63" i="1" s="1"/>
  <c r="Q63" i="1" s="1"/>
  <c r="U63" i="1" s="1"/>
  <c r="Y63" i="1" s="1"/>
  <c r="AC63" i="1" s="1"/>
  <c r="AG63" i="1" s="1"/>
  <c r="AK63" i="1" s="1"/>
  <c r="AO63" i="1" s="1"/>
  <c r="AS63" i="1" s="1"/>
  <c r="AW63" i="1" s="1"/>
  <c r="I64" i="1"/>
  <c r="M64" i="1" s="1"/>
  <c r="Q64" i="1" s="1"/>
  <c r="U64" i="1" s="1"/>
  <c r="Y64" i="1" s="1"/>
  <c r="AC64" i="1" s="1"/>
  <c r="AG64" i="1" s="1"/>
  <c r="AK64" i="1" s="1"/>
  <c r="AO64" i="1" s="1"/>
  <c r="AS64" i="1" s="1"/>
  <c r="AW64" i="1" s="1"/>
  <c r="I66" i="1"/>
  <c r="M66" i="1" s="1"/>
  <c r="Q66" i="1" s="1"/>
  <c r="U66" i="1" s="1"/>
  <c r="Y66" i="1" s="1"/>
  <c r="AC66" i="1" s="1"/>
  <c r="AG66" i="1" s="1"/>
  <c r="AK66" i="1" s="1"/>
  <c r="AO66" i="1" s="1"/>
  <c r="AS66" i="1" s="1"/>
  <c r="AW66" i="1" s="1"/>
  <c r="I4" i="1"/>
  <c r="M4" i="1" s="1"/>
  <c r="Q4" i="1" s="1"/>
  <c r="U4" i="1" s="1"/>
  <c r="Y4" i="1" s="1"/>
  <c r="AC4" i="1" s="1"/>
  <c r="AG4" i="1" s="1"/>
  <c r="AK4" i="1" s="1"/>
  <c r="AO4" i="1" s="1"/>
  <c r="AS4" i="1" s="1"/>
  <c r="AW4" i="1" s="1"/>
  <c r="E291" i="3"/>
  <c r="G67" i="1"/>
  <c r="AW67" i="1" l="1"/>
  <c r="AS67" i="1"/>
  <c r="AO67" i="1"/>
  <c r="AK67" i="1"/>
  <c r="AG67" i="1"/>
  <c r="AC67" i="1"/>
  <c r="Y67" i="1"/>
  <c r="U67" i="1"/>
  <c r="Q67" i="1"/>
  <c r="M67" i="1"/>
  <c r="I67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H262" i="3" s="1"/>
  <c r="F261" i="3"/>
  <c r="H261" i="3" s="1"/>
  <c r="F260" i="3"/>
  <c r="H260" i="3" s="1"/>
  <c r="F259" i="3"/>
  <c r="H259" i="3" s="1"/>
  <c r="F258" i="3"/>
  <c r="H258" i="3" s="1"/>
  <c r="F257" i="3"/>
  <c r="H257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8" i="3"/>
  <c r="H228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80" i="3"/>
  <c r="H180" i="3" s="1"/>
  <c r="F179" i="3"/>
  <c r="H179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F170" i="3"/>
  <c r="H170" i="3" s="1"/>
  <c r="F169" i="3"/>
  <c r="H169" i="3" s="1"/>
  <c r="F168" i="3"/>
  <c r="H168" i="3" s="1"/>
  <c r="F167" i="3"/>
  <c r="H167" i="3" s="1"/>
  <c r="F166" i="3"/>
  <c r="H166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8" i="3"/>
  <c r="H158" i="3" s="1"/>
  <c r="F157" i="3"/>
  <c r="H157" i="3" s="1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J291" i="3" l="1"/>
  <c r="H291" i="3"/>
  <c r="F291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F67" i="1" l="1"/>
  <c r="H67" i="1" l="1"/>
</calcChain>
</file>

<file path=xl/sharedStrings.xml><?xml version="1.0" encoding="utf-8"?>
<sst xmlns="http://schemas.openxmlformats.org/spreadsheetml/2006/main" count="912" uniqueCount="678">
  <si>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</si>
  <si>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</si>
  <si>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</si>
  <si>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</si>
  <si>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</si>
  <si>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</si>
  <si>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</si>
  <si>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</si>
  <si>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</si>
  <si>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</si>
  <si>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</si>
  <si>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</si>
  <si>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</si>
  <si>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</si>
  <si>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</si>
  <si>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</si>
  <si>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</si>
  <si>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</si>
  <si>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</si>
  <si>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</si>
  <si>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</si>
  <si>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</si>
  <si>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</si>
  <si>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</si>
  <si>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</si>
  <si>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</si>
  <si>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</si>
  <si>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</si>
  <si>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</si>
  <si>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</si>
  <si>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</si>
  <si>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</si>
  <si>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</si>
  <si>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</si>
  <si>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</si>
  <si>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</si>
  <si>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</si>
  <si>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</si>
  <si>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</si>
  <si>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</si>
  <si>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</si>
  <si>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</si>
  <si>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</si>
  <si>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</si>
  <si>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</si>
  <si>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</si>
  <si>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</si>
  <si>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</si>
  <si>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</si>
  <si>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</si>
  <si>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</si>
  <si>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</si>
  <si>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</si>
  <si>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</si>
  <si>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</si>
  <si>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</si>
  <si>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</si>
  <si>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</si>
  <si>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</si>
  <si>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</si>
  <si>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</si>
  <si>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</si>
  <si>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</si>
  <si>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</si>
  <si>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</si>
  <si>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</si>
  <si>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</si>
  <si>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</si>
  <si>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</si>
  <si>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</si>
  <si>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</si>
  <si>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</si>
  <si>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</si>
  <si>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</si>
  <si>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</si>
  <si>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</si>
  <si>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</si>
  <si>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</si>
  <si>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</si>
  <si>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</si>
  <si>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</si>
  <si>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</si>
  <si>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</si>
  <si>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</si>
  <si>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</si>
  <si>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</si>
  <si>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</si>
  <si>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</si>
  <si>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</si>
  <si>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</si>
  <si>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</si>
  <si>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</si>
  <si>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</si>
  <si>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</si>
  <si>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</si>
  <si>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</si>
  <si>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</si>
  <si>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</si>
  <si>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</si>
  <si>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</si>
  <si>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</si>
  <si>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</si>
  <si>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</si>
  <si>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</si>
  <si>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</si>
  <si>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</si>
  <si>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</si>
  <si>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</si>
  <si>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</si>
  <si>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</si>
  <si>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</si>
  <si>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</si>
  <si>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</si>
  <si>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</si>
  <si>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</si>
  <si>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</si>
  <si>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</si>
  <si>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</si>
  <si>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</si>
  <si>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</si>
  <si>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</si>
  <si>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</si>
  <si>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</si>
  <si>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</si>
  <si>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</si>
  <si>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</si>
  <si>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</si>
  <si>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</si>
  <si>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</si>
  <si>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</si>
  <si>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</si>
  <si>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</si>
  <si>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</si>
  <si>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</si>
  <si>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</si>
  <si>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</si>
  <si>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</si>
  <si>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</si>
  <si>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</si>
  <si>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</si>
  <si>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</si>
  <si>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</si>
  <si>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</si>
  <si>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</si>
  <si>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</si>
  <si>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</si>
  <si>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</si>
  <si>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</si>
  <si>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</si>
  <si>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</si>
  <si>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</si>
  <si>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</si>
  <si>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</si>
  <si>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</si>
  <si>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</si>
  <si>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</si>
  <si>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</si>
  <si>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</si>
  <si>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</si>
  <si>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</si>
  <si>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</si>
  <si>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</si>
  <si>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</si>
  <si>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</si>
  <si>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</si>
  <si>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</si>
  <si>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</si>
  <si>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</si>
  <si>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</si>
  <si>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</si>
  <si>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</si>
  <si>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</si>
  <si>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</si>
  <si>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</si>
  <si>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</si>
  <si>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</si>
  <si>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</si>
  <si>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</si>
  <si>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</si>
  <si>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</si>
  <si>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</si>
  <si>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</si>
  <si>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</si>
  <si>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</si>
  <si>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</si>
  <si>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</si>
  <si>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</si>
  <si>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</si>
  <si>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</si>
  <si>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</si>
  <si>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</si>
  <si>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</si>
  <si>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</si>
  <si>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</si>
  <si>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</si>
  <si>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</si>
  <si>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</si>
  <si>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</si>
  <si>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</si>
  <si>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</si>
  <si>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</si>
  <si>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</si>
  <si>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</si>
  <si>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</si>
  <si>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</si>
  <si>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</si>
  <si>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</si>
  <si>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</si>
  <si>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</si>
  <si>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</si>
  <si>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</si>
  <si>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</si>
  <si>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</si>
  <si>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</si>
  <si>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</si>
  <si>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</si>
  <si>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</si>
  <si>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</si>
  <si>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</si>
  <si>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</si>
  <si>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</si>
  <si>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</si>
  <si>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</si>
  <si>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</si>
  <si>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</si>
  <si>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</si>
  <si>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</si>
  <si>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</si>
  <si>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</si>
  <si>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</si>
  <si>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</si>
  <si>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</si>
  <si>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</si>
  <si>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</si>
  <si>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</si>
  <si>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</si>
  <si>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</si>
  <si>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</si>
  <si>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</si>
  <si>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</si>
  <si>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</si>
  <si>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</si>
  <si>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</si>
  <si>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</si>
  <si>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</si>
  <si>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</si>
  <si>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</si>
  <si>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</si>
  <si>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</si>
  <si>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</si>
  <si>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</si>
  <si>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</si>
  <si>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</si>
  <si>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</si>
  <si>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</si>
  <si>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</si>
  <si>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</si>
  <si>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</si>
  <si>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</si>
  <si>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</si>
  <si>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</si>
  <si>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</si>
  <si>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</si>
  <si>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</si>
  <si>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</si>
  <si>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</si>
  <si>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</si>
  <si>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</si>
  <si>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</si>
  <si>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</si>
  <si>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</si>
  <si>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</si>
  <si>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</si>
  <si>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</si>
  <si>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</si>
  <si>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</si>
  <si>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</si>
  <si>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</si>
  <si>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</si>
  <si>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</si>
  <si>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</si>
  <si>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</si>
  <si>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</si>
  <si>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</si>
  <si>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</si>
  <si>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</si>
  <si>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</si>
  <si>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</si>
  <si>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</si>
  <si>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</si>
  <si>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</si>
  <si>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</si>
  <si>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</si>
  <si>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</si>
  <si>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</si>
  <si>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</si>
  <si>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</si>
  <si>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</si>
  <si>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</si>
  <si>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</si>
  <si>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</si>
  <si>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</si>
  <si>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</si>
  <si>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</si>
  <si>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</si>
  <si>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</si>
  <si>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</si>
  <si>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</si>
  <si>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</si>
  <si>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</si>
  <si>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</si>
  <si>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</si>
  <si>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</si>
  <si>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</si>
  <si>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</si>
  <si>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</si>
  <si>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</si>
  <si>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</si>
  <si>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</si>
  <si>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</si>
  <si>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</si>
  <si>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</si>
  <si>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</si>
  <si>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</si>
  <si>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</si>
  <si>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</si>
  <si>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</si>
  <si>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</si>
  <si>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</si>
  <si>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</si>
  <si>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</si>
  <si>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</si>
  <si>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</si>
  <si>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</si>
  <si>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</si>
  <si>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</si>
  <si>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</si>
  <si>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</si>
  <si>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</si>
  <si>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</si>
  <si>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</si>
  <si>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</si>
  <si>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</si>
  <si>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</si>
  <si>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</si>
  <si>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</si>
  <si>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</si>
  <si>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</si>
  <si>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</si>
  <si>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</si>
  <si>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</si>
  <si>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</si>
  <si>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</si>
  <si>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</si>
  <si>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</si>
  <si>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</si>
  <si>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</si>
  <si>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</si>
  <si>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</si>
  <si>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</si>
  <si>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</si>
  <si>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</si>
  <si>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</si>
  <si>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</si>
  <si>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</si>
  <si>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</si>
  <si>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</si>
  <si>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</si>
  <si>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</si>
  <si>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</si>
  <si>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</si>
  <si>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</si>
  <si>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</si>
  <si>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</si>
  <si>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</si>
  <si>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</si>
  <si>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</si>
  <si>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</si>
  <si>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</si>
  <si>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</si>
  <si>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</si>
  <si>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</si>
  <si>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</si>
  <si>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</si>
  <si>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</si>
  <si>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</si>
  <si>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</si>
  <si>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</si>
  <si>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</si>
  <si>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</si>
  <si>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</si>
  <si>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</si>
  <si>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</si>
  <si>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</si>
  <si>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</si>
  <si>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</si>
  <si>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</si>
  <si>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</si>
  <si>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</si>
  <si>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</si>
  <si>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</si>
  <si>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</si>
  <si>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</si>
  <si>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</si>
  <si>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</si>
  <si>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</si>
  <si>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</si>
  <si>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</si>
  <si>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</si>
  <si>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</si>
  <si>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</si>
  <si>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</si>
  <si>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</si>
  <si>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</si>
  <si>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</si>
  <si>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</si>
  <si>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</si>
  <si>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</si>
  <si>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</si>
  <si>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</si>
  <si>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</si>
  <si>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</si>
  <si>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</si>
  <si>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</si>
  <si>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</si>
  <si>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</si>
  <si>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</si>
  <si>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</si>
  <si>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</si>
  <si>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</si>
  <si>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</si>
  <si>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</si>
  <si>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</si>
  <si>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</si>
  <si>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</si>
  <si>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</si>
  <si>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</si>
  <si>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</si>
  <si>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</si>
  <si>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</si>
  <si>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</si>
  <si>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</si>
  <si>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</si>
  <si>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</si>
  <si>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</si>
  <si>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</si>
  <si>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</si>
  <si>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</si>
  <si>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</si>
  <si>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</si>
  <si>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</si>
  <si>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</si>
  <si>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</si>
  <si>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</si>
  <si>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</si>
  <si>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</si>
  <si>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</si>
  <si>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</si>
  <si>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</si>
  <si>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</si>
  <si>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</si>
  <si>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</si>
  <si>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</si>
  <si>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</si>
  <si>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</si>
  <si>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</si>
  <si>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</si>
  <si>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</si>
  <si>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</si>
  <si>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</si>
  <si>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</si>
  <si>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</si>
  <si>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</si>
  <si>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</si>
  <si>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</si>
  <si>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</si>
  <si>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</si>
  <si>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</si>
  <si>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</si>
  <si>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</si>
  <si>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</si>
  <si>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</si>
  <si>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</si>
  <si>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</si>
  <si>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</si>
  <si>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</si>
  <si>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</si>
  <si>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</si>
  <si>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</si>
  <si>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</si>
  <si>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</si>
  <si>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</si>
  <si>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</si>
  <si>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</si>
  <si>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</si>
  <si>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</si>
  <si>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</si>
  <si>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</si>
  <si>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</si>
  <si>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</si>
  <si>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</si>
  <si>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</si>
  <si>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</si>
  <si>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</si>
  <si>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</si>
  <si>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</si>
  <si>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</si>
  <si>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</si>
  <si>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</si>
  <si>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</si>
  <si>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</si>
  <si>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</si>
  <si>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</si>
  <si>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</si>
  <si>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</si>
  <si>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</si>
  <si>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</si>
  <si>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</si>
  <si>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</si>
  <si>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</si>
  <si>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</si>
  <si>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</si>
  <si>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</si>
  <si>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</si>
  <si>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</si>
  <si>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</si>
  <si>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</si>
  <si>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</si>
  <si>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</si>
  <si>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</si>
  <si>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</si>
  <si>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</si>
  <si>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</si>
  <si>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</si>
  <si>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</si>
  <si>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</si>
  <si>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</si>
  <si>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</si>
  <si>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</si>
  <si>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</si>
  <si>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</si>
  <si>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</si>
  <si>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</si>
  <si>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</si>
  <si>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</si>
  <si>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</si>
  <si>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</si>
  <si>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</si>
  <si>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</si>
  <si>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</si>
  <si>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</si>
  <si>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</si>
  <si>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</si>
  <si>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</si>
  <si>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</si>
  <si>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</si>
  <si>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</si>
  <si>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</si>
  <si>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</si>
  <si>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</si>
  <si>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</si>
  <si>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</si>
  <si>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</si>
  <si>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</si>
  <si>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</si>
  <si>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</si>
  <si>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</si>
  <si>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</si>
  <si>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</si>
  <si>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</si>
  <si>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</si>
  <si>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</si>
  <si>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</si>
  <si>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</si>
  <si>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</si>
  <si>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</si>
  <si>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</si>
  <si>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</si>
  <si>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</si>
  <si>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</si>
  <si>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</si>
  <si>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</si>
  <si>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</si>
  <si>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</si>
  <si>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</si>
  <si>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</si>
  <si>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</si>
  <si>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</si>
  <si>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</si>
  <si>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</si>
  <si>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</si>
  <si>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</si>
  <si>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</si>
  <si>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</si>
  <si>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</si>
  <si>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</si>
  <si>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</si>
  <si>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</si>
  <si>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</si>
  <si>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</si>
  <si>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</si>
  <si>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</si>
  <si>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</si>
  <si>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</si>
  <si>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</si>
  <si>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</si>
  <si>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</si>
  <si>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</si>
  <si>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</si>
  <si>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</si>
  <si>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</si>
  <si>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</si>
  <si>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</si>
  <si>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</si>
  <si>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</si>
  <si>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</si>
  <si>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</si>
  <si>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</si>
  <si>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</si>
  <si>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MOVIMIENTOS DE ENERO DE 2021</t>
  </si>
  <si>
    <t>SALDO A 31 DE ENERO DE 2021</t>
  </si>
  <si>
    <t>MOVIMIENTOS DE ENERO 2021</t>
  </si>
  <si>
    <t>SALDOS A 31 DE ENERO DE 2021</t>
  </si>
  <si>
    <t>MOVIMIENTOS DE FEBRERO DE 2021</t>
  </si>
  <si>
    <t>SALDO A 28 DE FEBRERO DE 2021</t>
  </si>
  <si>
    <t>MOVIMIENTOS DE FEBRERO 2021</t>
  </si>
  <si>
    <t>SALDOS A 28 DE FEBRERO DE 2021</t>
  </si>
  <si>
    <t>542303002 Transferencia para la prestación del servicio de educación en casa y en presencialidad bajo el esquema de alternancia</t>
  </si>
  <si>
    <t>SALDOS A 28 DE FEBRERO DEL 2021</t>
  </si>
  <si>
    <t>MOVIMIENTOS DE MARZO 2021</t>
  </si>
  <si>
    <t>SALDOS A 31 DE MARZO DE 2021</t>
  </si>
  <si>
    <t>MOVIMIENTOS DE MARZO DE 2021</t>
  </si>
  <si>
    <t>SALDO A 31 DE MARZO DE 2021</t>
  </si>
  <si>
    <t>MOVIMIENTOS DE ABRIL DE 2021</t>
  </si>
  <si>
    <t>MOVIMIENTOS DE ABRIL 2021</t>
  </si>
  <si>
    <t>SALDOS A 30 DE ABRIL DE 2021</t>
  </si>
  <si>
    <t>MOVIMIENTOS DE MAYO DE 2021</t>
  </si>
  <si>
    <t>SALDO A 31 0E MAYO DE 2021</t>
  </si>
  <si>
    <t>SALDO A 30 0E ABRL DE 2021</t>
  </si>
  <si>
    <t>MOVIMIENTOS DE MAYO 2021</t>
  </si>
  <si>
    <t>SALDOS A 31 DE MAYO DE 2021</t>
  </si>
  <si>
    <t xml:space="preserve">     </t>
  </si>
  <si>
    <t>MOVIMIENTOS DE JUNIO DE 2021</t>
  </si>
  <si>
    <t>SALDO A 30 DE JUNIO DE 2021</t>
  </si>
  <si>
    <t>MOVIMIENTOS DE JUNO 2021</t>
  </si>
  <si>
    <t>SALDOS A 30 DE JUNIO DE 2021</t>
  </si>
  <si>
    <t>MOVIMIENTOS DE JULIO DE 2021</t>
  </si>
  <si>
    <t>SALDO A 31 DE JULIO DE 2021</t>
  </si>
  <si>
    <t>MOVIMIENTOS DE JULIO 2021</t>
  </si>
  <si>
    <t>SALDOS A 30 DE JULIO DE 2021</t>
  </si>
  <si>
    <t>MOVIMIENTOS DE AGOSTO DE 2021</t>
  </si>
  <si>
    <t>SALDO A 31 DE AGOSTO DE 2021</t>
  </si>
  <si>
    <t>MOVIMIENTOS DE AGOSTO 2021</t>
  </si>
  <si>
    <t>SALDOS A 31 DE AGOSTO DE 2021</t>
  </si>
  <si>
    <t>SALDO A 30 DE SEPTIEMBRE DE 2021</t>
  </si>
  <si>
    <t>MOVIMIENTOS DE SEPTIEMBRE DE 2021</t>
  </si>
  <si>
    <t>MUNICIPIO DE PALMIRA</t>
  </si>
  <si>
    <t xml:space="preserve">DISTRITO ESPECIAL, TURISTICO Y CULTURAL DE RIOHACHA </t>
  </si>
  <si>
    <t>TURBO DISTRITO PORTUARIO, LOGISTICO, INDUSTRIAL, TURISTICO Y COMERCIAL</t>
  </si>
  <si>
    <t>DEPARTAMENTO DEL CAUCA</t>
  </si>
  <si>
    <t>MOVIMIENTOS DE SEPTIEMBRE 2021</t>
  </si>
  <si>
    <t>SALDOS A 30 DE SEPTIEMBRE DEL 2021</t>
  </si>
  <si>
    <t>,</t>
  </si>
  <si>
    <t>SALDOS A 30 DE SEPTIEMBRE DE 2021</t>
  </si>
  <si>
    <t>MOVIMIENTOS DE OCTUBRE DE 2021</t>
  </si>
  <si>
    <t>SALDO A 31 DE OCTUBRE DE 2021</t>
  </si>
  <si>
    <t>MOVIMIENTOS DE OCTUBRE 2021</t>
  </si>
  <si>
    <t>SALDOS A 31 DE OCTUBRE DEL 2021</t>
  </si>
  <si>
    <t>BUENAVENTURA DISTRITO ESPECIAL INDUSTRIAL, PORTUARIO, BIODIVERSO Y ECOTURISTICO</t>
  </si>
  <si>
    <t>BOGOTA DISTRITO CAPITAL</t>
  </si>
  <si>
    <t>SALDOS A 31 DE OCTUBRE DE 2021</t>
  </si>
  <si>
    <t>MOVIMIENTOS DE NOVIEMBRE DE 2021</t>
  </si>
  <si>
    <t>SALDO A 30 DE NOVIEMBRE DE 2021</t>
  </si>
  <si>
    <t>UNIVERSIDAD INTERNACIONAL DEL TROPICO AMERICANO</t>
  </si>
  <si>
    <t>MOVIMIENTOS DE NOVIEMBRE 2021</t>
  </si>
  <si>
    <t>SALDOS A 30 DE NOVIEMBRE DE 2021</t>
  </si>
  <si>
    <t>SALDOS A 30 DE NOVIEMBRE DEL 2021</t>
  </si>
  <si>
    <t>FINANCIERA DE DESARROLLO TERRITORIAL S A FINDETER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</si>
</sst>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9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6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0" fontId="1" fillId="0" borderId="0" xfId="2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0" borderId="0" xfId="2">
      <alignment wrapText="1"/>
    </xf>
    <xf numFmtId="0" fontId="1" fillId="4" borderId="4" xfId="2" applyFill="1" applyBorder="1" applyAlignment="1"/>
    <xf numFmtId="0" fontId="18" fillId="6" borderId="0" xfId="0" applyFont="1" applyFill="1" applyAlignment="1">
      <alignment vertical="top" wrapText="1" readingOrder="1"/>
    </xf>
    <xf numFmtId="165" fontId="1" fillId="0" borderId="4" xfId="1" applyNumberFormat="1" applyFont="1" applyBorder="1" applyAlignment="1">
      <alignment wrapText="1"/>
    </xf>
    <xf numFmtId="0" fontId="18" fillId="6" borderId="7" xfId="0" applyFont="1" applyFill="1" applyBorder="1" applyAlignment="1">
      <alignment vertical="top" wrapText="1" readingOrder="1"/>
    </xf>
    <xf numFmtId="0" fontId="2" fillId="0" borderId="8" xfId="3" applyBorder="1" applyAlignment="1" applyProtection="1"/>
    <xf numFmtId="1" fontId="10" fillId="6" borderId="4" xfId="2" applyNumberFormat="1" applyFont="1" applyFill="1" applyBorder="1" applyAlignment="1"/>
    <xf numFmtId="0" fontId="10" fillId="6" borderId="4" xfId="2" applyFont="1" applyFill="1" applyBorder="1" applyAlignment="1"/>
    <xf numFmtId="0" fontId="12" fillId="6" borderId="4" xfId="3" applyFont="1" applyFill="1" applyBorder="1" applyAlignment="1" applyProtection="1"/>
    <xf numFmtId="165" fontId="1" fillId="6" borderId="4" xfId="2" applyNumberFormat="1" applyFill="1" applyBorder="1" applyAlignment="1"/>
    <xf numFmtId="0" fontId="10" fillId="6" borderId="0" xfId="2" applyFont="1" applyFill="1">
      <alignment wrapText="1"/>
    </xf>
    <xf numFmtId="0" fontId="2" fillId="6" borderId="0" xfId="3" applyFill="1" applyAlignment="1" applyProtection="1">
      <alignment vertical="center" wrapText="1"/>
    </xf>
    <xf numFmtId="0" fontId="1" fillId="6" borderId="4" xfId="2" applyFill="1" applyBorder="1" applyAlignment="1"/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 applyFill="1">
      <alignment wrapText="1"/>
    </xf>
    <xf numFmtId="0" fontId="11" fillId="5" borderId="4" xfId="2" applyFont="1" applyFill="1" applyBorder="1" applyAlignment="1">
      <alignment horizontal="center" vertical="justify"/>
    </xf>
    <xf numFmtId="165" fontId="10" fillId="0" borderId="0" xfId="1" applyFont="1" applyAlignment="1">
      <alignment wrapText="1"/>
    </xf>
    <xf numFmtId="0" fontId="17" fillId="0" borderId="10" xfId="0" applyFont="1" applyFill="1" applyBorder="1" applyAlignment="1">
      <alignment vertical="top" wrapText="1" readingOrder="1"/>
    </xf>
    <xf numFmtId="0" fontId="1" fillId="0" borderId="4" xfId="2" applyBorder="1">
      <alignment wrapText="1"/>
    </xf>
    <xf numFmtId="165" fontId="1" fillId="0" borderId="4" xfId="1" applyBorder="1" applyAlignment="1">
      <alignment wrapText="1"/>
    </xf>
    <xf numFmtId="165" fontId="1" fillId="0" borderId="4" xfId="2" applyNumberFormat="1" applyBorder="1">
      <alignment wrapText="1"/>
    </xf>
    <xf numFmtId="0" fontId="17" fillId="0" borderId="7" xfId="0" applyFont="1" applyFill="1" applyBorder="1" applyAlignment="1">
      <alignment vertical="top" wrapText="1" readingOrder="1"/>
    </xf>
    <xf numFmtId="170" fontId="17" fillId="0" borderId="6" xfId="0" applyNumberFormat="1" applyFont="1" applyBorder="1" applyAlignment="1">
      <alignment horizontal="right" vertical="top" wrapText="1" readingOrder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17" fillId="0" borderId="7" xfId="0" applyFont="1" applyBorder="1" applyAlignment="1">
      <alignment vertical="top" wrapText="1" readingOrder="1"/>
    </xf>
    <xf numFmtId="0" fontId="17" fillId="0" borderId="13" xfId="0" applyFont="1" applyFill="1" applyBorder="1" applyAlignment="1">
      <alignment vertical="top" wrapText="1" readingOrder="1"/>
    </xf>
    <xf numFmtId="0" fontId="17" fillId="0" borderId="4" xfId="0" applyFont="1" applyBorder="1" applyAlignment="1">
      <alignment vertical="top" wrapText="1" readingOrder="1"/>
    </xf>
    <xf numFmtId="0" fontId="17" fillId="0" borderId="4" xfId="0" applyFont="1" applyFill="1" applyBorder="1" applyAlignment="1">
      <alignment vertical="top" wrapText="1" readingOrder="1"/>
    </xf>
    <xf numFmtId="0" fontId="17" fillId="0" borderId="14" xfId="0" applyFont="1" applyBorder="1" applyAlignment="1">
      <alignment vertical="top" wrapText="1" readingOrder="1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7" fillId="0" borderId="4" xfId="0" applyFont="1" applyBorder="1" applyAlignment="1">
      <alignment vertical="top" wrapText="1" readingOrder="1"/>
    </xf>
    <xf numFmtId="0" fontId="20" fillId="0" borderId="4" xfId="0" applyFont="1" applyBorder="1" applyAlignment="1">
      <alignment vertical="top" wrapText="1"/>
    </xf>
    <xf numFmtId="0" fontId="17" fillId="0" borderId="15" xfId="0" applyFont="1" applyFill="1" applyBorder="1" applyAlignment="1">
      <alignment vertical="top" wrapText="1" readingOrder="1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AUXILIARES%20CUENTAS%20SEPTIEM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FYGVDFRM/AUXILIARES%20CUENTAS%20NOVIEMBRE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REPNCT004ReporteAuxiliarContablePorRubro%20(6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AUXILIARES%20CUENTAS%20SGP%20Y%20OTRAS%20TRANSFERENCIAS%20JUN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A21">
            <v>802011065</v>
          </cell>
          <cell r="B21" t="str">
            <v>INSTITUCION UNIVERSITARIA  ITSA</v>
          </cell>
          <cell r="C21">
            <v>3823493251</v>
          </cell>
          <cell r="D21">
            <v>448906160</v>
          </cell>
        </row>
        <row r="22">
          <cell r="A22">
            <v>890480054</v>
          </cell>
          <cell r="B22" t="str">
            <v>INSTITUCIÓN UNIVERSITARIA MAYOR DE CARTAGENA</v>
          </cell>
          <cell r="C22">
            <v>3507874040</v>
          </cell>
          <cell r="D22">
            <v>411850149</v>
          </cell>
        </row>
        <row r="23">
          <cell r="A23">
            <v>890501578</v>
          </cell>
          <cell r="B23" t="str">
            <v>INSTITUTO SUPERIOR DE EDUCACION RURAL</v>
          </cell>
          <cell r="C23">
            <v>3647093065</v>
          </cell>
          <cell r="D23">
            <v>428195484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2063996259</v>
          </cell>
          <cell r="D24">
            <v>242328304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8761591556</v>
          </cell>
          <cell r="D25">
            <v>1028675131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2620230101</v>
          </cell>
          <cell r="D26">
            <v>307634238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3603117467</v>
          </cell>
          <cell r="D27">
            <v>423032426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2671791614</v>
          </cell>
          <cell r="D28">
            <v>313687938</v>
          </cell>
        </row>
        <row r="29">
          <cell r="A29">
            <v>891680089</v>
          </cell>
          <cell r="B29" t="str">
            <v>UNIVERSIDAD TECNOLOGICA DEL CHOCO</v>
          </cell>
          <cell r="C29">
            <v>48178673329</v>
          </cell>
          <cell r="D29">
            <v>4057983213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23207065112</v>
          </cell>
          <cell r="D30">
            <v>2063780461</v>
          </cell>
        </row>
        <row r="31">
          <cell r="A31">
            <v>800247940</v>
          </cell>
          <cell r="B31" t="str">
            <v>INSTITUTO TECNOLOGICO DEL PUTUMAYO</v>
          </cell>
          <cell r="C31">
            <v>2421601039</v>
          </cell>
          <cell r="D31">
            <v>284313729</v>
          </cell>
        </row>
        <row r="32">
          <cell r="A32">
            <v>890000432</v>
          </cell>
          <cell r="B32" t="str">
            <v>UNIVERSIDAD DEL QUINDIO</v>
          </cell>
          <cell r="C32">
            <v>53288707662</v>
          </cell>
          <cell r="D32">
            <v>4959826931</v>
          </cell>
        </row>
        <row r="33">
          <cell r="A33">
            <v>890201213</v>
          </cell>
          <cell r="B33" t="str">
            <v>UNIVERSIDAD INDUSTRIAL DE SANTANDER</v>
          </cell>
          <cell r="C33">
            <v>110385122914</v>
          </cell>
          <cell r="D33">
            <v>10427309916</v>
          </cell>
        </row>
        <row r="34">
          <cell r="A34">
            <v>890680062</v>
          </cell>
          <cell r="B34" t="str">
            <v>UNIVERSIDAD DE CUNDINAMARCA</v>
          </cell>
          <cell r="C34">
            <v>19404197153</v>
          </cell>
          <cell r="D34">
            <v>1688164827</v>
          </cell>
        </row>
        <row r="35">
          <cell r="A35">
            <v>890700640</v>
          </cell>
          <cell r="B35" t="str">
            <v>UNIVERSIDAD DEL TOLIMA</v>
          </cell>
          <cell r="C35">
            <v>46476958254</v>
          </cell>
          <cell r="D35">
            <v>4297966655</v>
          </cell>
        </row>
        <row r="36">
          <cell r="A36">
            <v>891190346</v>
          </cell>
          <cell r="B36" t="str">
            <v>UNIVERSIDAD DE LA AMAZONIA</v>
          </cell>
          <cell r="C36">
            <v>28698505897</v>
          </cell>
          <cell r="D36">
            <v>2569236289</v>
          </cell>
        </row>
        <row r="37">
          <cell r="A37">
            <v>835000300</v>
          </cell>
          <cell r="B37" t="str">
            <v>UNIVERSIDAD DEL PACIFICO</v>
          </cell>
          <cell r="C37">
            <v>18062574557</v>
          </cell>
          <cell r="D37">
            <v>1566036001</v>
          </cell>
        </row>
        <row r="38">
          <cell r="A38">
            <v>800225340</v>
          </cell>
          <cell r="B38" t="str">
            <v>UNIVERSIDAD MILITAR NUEVA GRANADA</v>
          </cell>
          <cell r="C38">
            <v>19119104741</v>
          </cell>
          <cell r="D38">
            <v>1671928363</v>
          </cell>
        </row>
        <row r="39">
          <cell r="A39">
            <v>800118954</v>
          </cell>
          <cell r="B39" t="str">
            <v>UNIVERSIDAD DE NARIÑO</v>
          </cell>
          <cell r="C39">
            <v>59127753673</v>
          </cell>
          <cell r="D39">
            <v>5507590628</v>
          </cell>
        </row>
        <row r="40">
          <cell r="A40">
            <v>899999063</v>
          </cell>
          <cell r="B40" t="str">
            <v>UNIVERSIDAD NACIONAL DE COLOMBIA</v>
          </cell>
          <cell r="C40">
            <v>586937346384</v>
          </cell>
          <cell r="D40">
            <v>56262717254</v>
          </cell>
        </row>
        <row r="41">
          <cell r="A41">
            <v>891480035</v>
          </cell>
          <cell r="B41" t="str">
            <v>UNIVERSIDAD TECNOLOGICA DE PEREIRA</v>
          </cell>
          <cell r="C41">
            <v>89529926739</v>
          </cell>
          <cell r="D41">
            <v>8439852199</v>
          </cell>
        </row>
        <row r="42">
          <cell r="A42">
            <v>892000757</v>
          </cell>
          <cell r="B42" t="str">
            <v>UNIVERSIDAD DE LOS LLANOS</v>
          </cell>
          <cell r="C42">
            <v>30093525379</v>
          </cell>
          <cell r="D42">
            <v>2710221892</v>
          </cell>
        </row>
        <row r="43">
          <cell r="A43">
            <v>890102257</v>
          </cell>
          <cell r="B43" t="str">
            <v>UNIVERSIDAD DEL ATLANTICO</v>
          </cell>
          <cell r="C43">
            <v>106498691998</v>
          </cell>
          <cell r="D43">
            <v>10054802681</v>
          </cell>
        </row>
        <row r="44">
          <cell r="A44">
            <v>891780111</v>
          </cell>
          <cell r="B44" t="str">
            <v>UNIVERSIDAD DEL MAGDALENA</v>
          </cell>
          <cell r="C44">
            <v>51614368975</v>
          </cell>
          <cell r="D44">
            <v>4776896412</v>
          </cell>
        </row>
        <row r="45">
          <cell r="A45">
            <v>890399010</v>
          </cell>
          <cell r="B45" t="str">
            <v>UNIVERSIDAD DEL VALLE</v>
          </cell>
          <cell r="C45">
            <v>204329339221</v>
          </cell>
          <cell r="D45">
            <v>19452031949</v>
          </cell>
        </row>
        <row r="46">
          <cell r="A46">
            <v>890980040</v>
          </cell>
          <cell r="B46" t="str">
            <v>UNIVERSIDAD DE ANTIOQUIA</v>
          </cell>
          <cell r="C46">
            <v>272831029750</v>
          </cell>
          <cell r="D46">
            <v>26042596331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22157178532</v>
          </cell>
          <cell r="D47">
            <v>1943844164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45882139803</v>
          </cell>
          <cell r="D48">
            <v>4223256045</v>
          </cell>
        </row>
        <row r="49">
          <cell r="A49">
            <v>891500319</v>
          </cell>
          <cell r="B49" t="str">
            <v>UNIVERSIDAD DEL CAUCA</v>
          </cell>
          <cell r="C49">
            <v>93151777336</v>
          </cell>
          <cell r="D49">
            <v>8773036880</v>
          </cell>
        </row>
        <row r="50">
          <cell r="A50">
            <v>890480123</v>
          </cell>
          <cell r="B50" t="str">
            <v>UNIVERSIDAD DE CARTAGENA</v>
          </cell>
          <cell r="C50">
            <v>74285487813</v>
          </cell>
          <cell r="D50">
            <v>6963819446</v>
          </cell>
        </row>
        <row r="51">
          <cell r="A51">
            <v>899999124</v>
          </cell>
          <cell r="B51" t="str">
            <v>UNIVERSIDAD PEDAGOGICA NACIONAL</v>
          </cell>
          <cell r="C51">
            <v>59773410241</v>
          </cell>
          <cell r="D51">
            <v>5579128113</v>
          </cell>
        </row>
        <row r="52">
          <cell r="A52">
            <v>890501510</v>
          </cell>
          <cell r="B52" t="str">
            <v>UNIVERSIDAD DE PAMPLONA</v>
          </cell>
          <cell r="C52">
            <v>40746850143</v>
          </cell>
          <cell r="D52">
            <v>3726515607</v>
          </cell>
        </row>
        <row r="53">
          <cell r="A53">
            <v>890980134</v>
          </cell>
          <cell r="B53" t="str">
            <v>COLEGIO MAYOR DE ANTIOQUIA</v>
          </cell>
          <cell r="C53">
            <v>3832931825</v>
          </cell>
          <cell r="D53">
            <v>450014318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111909902748</v>
          </cell>
          <cell r="D54">
            <v>10583619873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1536904416</v>
          </cell>
          <cell r="D55">
            <v>192437574</v>
          </cell>
        </row>
        <row r="56">
          <cell r="A56">
            <v>891800260</v>
          </cell>
          <cell r="B56" t="str">
            <v>COLEGIO DE BOYACA</v>
          </cell>
          <cell r="C56">
            <v>4725404851</v>
          </cell>
          <cell r="D56">
            <v>598575307</v>
          </cell>
        </row>
        <row r="57">
          <cell r="A57">
            <v>891500759</v>
          </cell>
          <cell r="B57" t="str">
            <v>COLEGIO MAYOR DEL CAUCA</v>
          </cell>
          <cell r="C57">
            <v>4709679138</v>
          </cell>
          <cell r="D57">
            <v>552950885</v>
          </cell>
        </row>
        <row r="58">
          <cell r="A58">
            <v>890700906</v>
          </cell>
          <cell r="B58" t="str">
            <v>CONSERVATORIO DEL TOLIMA</v>
          </cell>
          <cell r="C58">
            <v>1759488457</v>
          </cell>
          <cell r="D58">
            <v>207220268</v>
          </cell>
        </row>
        <row r="59">
          <cell r="A59">
            <v>891900853</v>
          </cell>
          <cell r="B59" t="str">
            <v>UNIDAD CENTRAL DEL VALLE DEL CAUCA</v>
          </cell>
          <cell r="C59">
            <v>2723770123</v>
          </cell>
          <cell r="D59">
            <v>255741910</v>
          </cell>
        </row>
        <row r="60">
          <cell r="A60">
            <v>890801063</v>
          </cell>
          <cell r="B60" t="str">
            <v>UNIVERSIDAD DE CALDAS</v>
          </cell>
          <cell r="C60">
            <v>72120105382</v>
          </cell>
          <cell r="D60">
            <v>6764804283</v>
          </cell>
        </row>
        <row r="61">
          <cell r="A61">
            <v>891080031</v>
          </cell>
          <cell r="B61" t="str">
            <v>UNIVERSIDAD DE CORDOBA</v>
          </cell>
          <cell r="C61">
            <v>76402299823</v>
          </cell>
          <cell r="D61">
            <v>7161547989</v>
          </cell>
        </row>
        <row r="62">
          <cell r="A62">
            <v>892115029</v>
          </cell>
          <cell r="B62" t="str">
            <v>UNIVERSIDAD DE LA GUAJIRA</v>
          </cell>
          <cell r="C62">
            <v>27985078989</v>
          </cell>
          <cell r="D62">
            <v>2505843888</v>
          </cell>
        </row>
        <row r="63">
          <cell r="A63">
            <v>892200323</v>
          </cell>
          <cell r="B63" t="str">
            <v>UNIVERSIDAD DE SUCRE</v>
          </cell>
          <cell r="C63">
            <v>23072243004</v>
          </cell>
          <cell r="D63">
            <v>2039095108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38379763145</v>
          </cell>
          <cell r="D64">
            <v>3503694199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19903433448</v>
          </cell>
          <cell r="D65">
            <v>1737667414</v>
          </cell>
        </row>
        <row r="66">
          <cell r="A66">
            <v>892300285</v>
          </cell>
          <cell r="B66" t="str">
            <v>UNIVERSIDAD POPULAR DEL CESAR</v>
          </cell>
          <cell r="C66">
            <v>31472430397</v>
          </cell>
          <cell r="D66">
            <v>2825044745</v>
          </cell>
        </row>
        <row r="67">
          <cell r="A67">
            <v>891180084</v>
          </cell>
          <cell r="B67" t="str">
            <v>UNIVERSIDAD SURCOLOMBIANA</v>
          </cell>
          <cell r="C67">
            <v>50312731337</v>
          </cell>
          <cell r="D67">
            <v>4667416771</v>
          </cell>
        </row>
        <row r="68">
          <cell r="A68">
            <v>817002466</v>
          </cell>
          <cell r="B68" t="str">
            <v>CONSEJO REGIONAL INDIGENA DEL CAUCA CRIC</v>
          </cell>
          <cell r="C68">
            <v>8376365522</v>
          </cell>
          <cell r="D68">
            <v>786478895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A21">
            <v>802011065</v>
          </cell>
          <cell r="B21" t="str">
            <v>INSTITUCION UNIVERSITARIA  ITSA</v>
          </cell>
          <cell r="H21">
            <v>4721305571</v>
          </cell>
          <cell r="I21">
            <v>897812322</v>
          </cell>
        </row>
        <row r="22">
          <cell r="A22">
            <v>890480054</v>
          </cell>
          <cell r="B22" t="str">
            <v>INSTITUCIÓN UNIVERSITARIA MAYOR DE CARTAGENA</v>
          </cell>
          <cell r="H22">
            <v>4331574338</v>
          </cell>
          <cell r="I22">
            <v>823700298</v>
          </cell>
        </row>
        <row r="23">
          <cell r="A23">
            <v>890501578</v>
          </cell>
          <cell r="B23" t="str">
            <v>INSTITUTO SUPERIOR DE EDUCACION RURAL</v>
          </cell>
          <cell r="H23">
            <v>4503484033</v>
          </cell>
          <cell r="I23">
            <v>856390964</v>
          </cell>
        </row>
        <row r="24">
          <cell r="A24">
            <v>890802678</v>
          </cell>
          <cell r="B24" t="str">
            <v>COLEGIO INTEGRADO NACIONAL ORIENTE DE CALDAS</v>
          </cell>
          <cell r="H24">
            <v>2548652867</v>
          </cell>
          <cell r="I24">
            <v>484656606</v>
          </cell>
        </row>
        <row r="25">
          <cell r="A25">
            <v>890980153</v>
          </cell>
          <cell r="B25" t="str">
            <v>INSTITUCION UNIVERSITARIA  PASCUAL BRAVO</v>
          </cell>
          <cell r="H25">
            <v>10818941818</v>
          </cell>
          <cell r="I25">
            <v>2057350264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H26">
            <v>3235498577</v>
          </cell>
          <cell r="I26">
            <v>615268474</v>
          </cell>
        </row>
        <row r="27">
          <cell r="A27">
            <v>891902811</v>
          </cell>
          <cell r="B27" t="str">
            <v>INSTITUTO DE EDUCACION TECNICA PROFESIONAL DE ROLDANILLO</v>
          </cell>
          <cell r="H27">
            <v>4449182319</v>
          </cell>
          <cell r="I27">
            <v>846064857</v>
          </cell>
        </row>
        <row r="28">
          <cell r="A28">
            <v>800124023</v>
          </cell>
          <cell r="B28" t="str">
            <v>INSTITUTO TECNICO AGRICOLA - ITA DE BUGA</v>
          </cell>
          <cell r="H28">
            <v>3299167490</v>
          </cell>
          <cell r="I28">
            <v>627375872</v>
          </cell>
        </row>
        <row r="29">
          <cell r="A29">
            <v>891680089</v>
          </cell>
          <cell r="B29" t="str">
            <v>UNIVERSIDAD TECNOLOGICA DEL CHOCO</v>
          </cell>
          <cell r="H29">
            <v>56294639755</v>
          </cell>
          <cell r="I29">
            <v>8115966422</v>
          </cell>
        </row>
        <row r="30">
          <cell r="A30">
            <v>800144829</v>
          </cell>
          <cell r="B30" t="str">
            <v>UNIVERSIDAD COLEGIO MAYOR DE CUNDINAMARCA</v>
          </cell>
          <cell r="H30">
            <v>27334626034</v>
          </cell>
          <cell r="I30">
            <v>6191341306</v>
          </cell>
        </row>
        <row r="31">
          <cell r="A31">
            <v>800247940</v>
          </cell>
          <cell r="B31" t="str">
            <v>INSTITUTO TECNOLOGICO DEL PUTUMAYO</v>
          </cell>
          <cell r="H31">
            <v>2990228497</v>
          </cell>
          <cell r="I31">
            <v>568627453</v>
          </cell>
        </row>
        <row r="32">
          <cell r="A32">
            <v>890000432</v>
          </cell>
          <cell r="B32" t="str">
            <v>UNIVERSIDAD DEL QUINDIO</v>
          </cell>
          <cell r="H32">
            <v>63208361524</v>
          </cell>
          <cell r="I32">
            <v>14879480792</v>
          </cell>
        </row>
        <row r="33">
          <cell r="A33">
            <v>890201213</v>
          </cell>
          <cell r="B33" t="str">
            <v>UNIVERSIDAD INDUSTRIAL DE SANTANDER</v>
          </cell>
          <cell r="H33">
            <v>131239742746</v>
          </cell>
          <cell r="I33">
            <v>31281929742</v>
          </cell>
        </row>
        <row r="34">
          <cell r="A34">
            <v>890680062</v>
          </cell>
          <cell r="B34" t="str">
            <v>UNIVERSIDAD DE CUNDINAMARCA</v>
          </cell>
          <cell r="H34">
            <v>22780526807</v>
          </cell>
          <cell r="I34">
            <v>5064494486</v>
          </cell>
        </row>
        <row r="35">
          <cell r="A35">
            <v>890700640</v>
          </cell>
          <cell r="B35" t="str">
            <v>UNIVERSIDAD DEL TOLIMA</v>
          </cell>
          <cell r="H35">
            <v>55072891564</v>
          </cell>
          <cell r="I35">
            <v>12893899962</v>
          </cell>
        </row>
        <row r="36">
          <cell r="A36">
            <v>891190346</v>
          </cell>
          <cell r="B36" t="str">
            <v>UNIVERSIDAD DE LA AMAZONIA</v>
          </cell>
          <cell r="H36">
            <v>33836978475</v>
          </cell>
          <cell r="I36">
            <v>7707753862</v>
          </cell>
        </row>
        <row r="37">
          <cell r="A37">
            <v>835000300</v>
          </cell>
          <cell r="B37" t="str">
            <v>UNIVERSIDAD DEL PACIFICO</v>
          </cell>
          <cell r="H37">
            <v>21194646559</v>
          </cell>
          <cell r="I37">
            <v>4698108002</v>
          </cell>
        </row>
        <row r="38">
          <cell r="A38">
            <v>800225340</v>
          </cell>
          <cell r="B38" t="str">
            <v>UNIVERSIDAD MILITAR NUEVA GRANADA</v>
          </cell>
          <cell r="H38">
            <v>22462961467</v>
          </cell>
          <cell r="I38">
            <v>5015785094</v>
          </cell>
        </row>
        <row r="39">
          <cell r="A39">
            <v>800118954</v>
          </cell>
          <cell r="B39" t="str">
            <v>UNIVERSIDAD DE NARIÑO</v>
          </cell>
          <cell r="H39">
            <v>70142934929</v>
          </cell>
          <cell r="I39">
            <v>16522771878</v>
          </cell>
        </row>
        <row r="40">
          <cell r="A40">
            <v>899999063</v>
          </cell>
          <cell r="B40" t="str">
            <v>UNIVERSIDAD NACIONAL DE COLOMBIA</v>
          </cell>
          <cell r="H40">
            <v>699462780892</v>
          </cell>
          <cell r="I40">
            <v>168788121767</v>
          </cell>
        </row>
        <row r="41">
          <cell r="A41">
            <v>891480035</v>
          </cell>
          <cell r="B41" t="str">
            <v>UNIVERSIDAD TECNOLOGICA DE PEREIRA</v>
          </cell>
          <cell r="H41">
            <v>106409631137</v>
          </cell>
          <cell r="I41">
            <v>25319556595</v>
          </cell>
        </row>
        <row r="42">
          <cell r="A42">
            <v>892000757</v>
          </cell>
          <cell r="B42" t="str">
            <v>UNIVERSIDAD DE LOS LLANOS</v>
          </cell>
          <cell r="H42">
            <v>35513969163</v>
          </cell>
          <cell r="I42">
            <v>8130665670</v>
          </cell>
        </row>
        <row r="43">
          <cell r="A43">
            <v>890102257</v>
          </cell>
          <cell r="B43" t="str">
            <v>UNIVERSIDAD DEL ATLANTICO</v>
          </cell>
          <cell r="H43">
            <v>126608297360</v>
          </cell>
          <cell r="I43">
            <v>30164408040</v>
          </cell>
        </row>
        <row r="44">
          <cell r="A44">
            <v>891780111</v>
          </cell>
          <cell r="B44" t="str">
            <v>UNIVERSIDAD DEL MAGDALENA</v>
          </cell>
          <cell r="H44">
            <v>61168161799</v>
          </cell>
          <cell r="I44">
            <v>14330689230</v>
          </cell>
        </row>
        <row r="45">
          <cell r="A45">
            <v>890399010</v>
          </cell>
          <cell r="B45" t="str">
            <v>UNIVERSIDAD DEL VALLE</v>
          </cell>
          <cell r="H45">
            <v>243233403119</v>
          </cell>
          <cell r="I45">
            <v>58356095840</v>
          </cell>
        </row>
        <row r="46">
          <cell r="A46">
            <v>890980040</v>
          </cell>
          <cell r="B46" t="str">
            <v>UNIVERSIDAD DE ANTIOQUIA</v>
          </cell>
          <cell r="H46">
            <v>324916222412</v>
          </cell>
          <cell r="I46">
            <v>78127788986</v>
          </cell>
        </row>
        <row r="47">
          <cell r="A47">
            <v>899999230</v>
          </cell>
          <cell r="B47" t="str">
            <v>UNIVERSIDAD DISTRITAL FRANCISCO JOSE DE CALDAS</v>
          </cell>
          <cell r="H47">
            <v>26044866860</v>
          </cell>
          <cell r="I47">
            <v>5831532485</v>
          </cell>
        </row>
        <row r="48">
          <cell r="A48">
            <v>860512780</v>
          </cell>
          <cell r="B48" t="str">
            <v>UNIVERSIDAD NACIONAL ABIERTA Y A DISTANCIA</v>
          </cell>
          <cell r="H48">
            <v>54328651893</v>
          </cell>
          <cell r="I48">
            <v>12669768134</v>
          </cell>
        </row>
        <row r="49">
          <cell r="A49">
            <v>891500319</v>
          </cell>
          <cell r="B49" t="str">
            <v>UNIVERSIDAD DEL CAUCA</v>
          </cell>
          <cell r="H49">
            <v>110697851096</v>
          </cell>
          <cell r="I49">
            <v>26319110641</v>
          </cell>
        </row>
        <row r="50">
          <cell r="A50">
            <v>890480123</v>
          </cell>
          <cell r="B50" t="str">
            <v>UNIVERSIDAD DE CARTAGENA</v>
          </cell>
          <cell r="H50">
            <v>88213126705</v>
          </cell>
          <cell r="I50">
            <v>20891458335</v>
          </cell>
        </row>
        <row r="51">
          <cell r="A51">
            <v>899999124</v>
          </cell>
          <cell r="B51" t="str">
            <v>UNIVERSIDAD PEDAGOGICA NACIONAL</v>
          </cell>
          <cell r="H51">
            <v>70931666467</v>
          </cell>
          <cell r="I51">
            <v>16737384337</v>
          </cell>
        </row>
        <row r="52">
          <cell r="A52">
            <v>890501510</v>
          </cell>
          <cell r="B52" t="str">
            <v>UNIVERSIDAD DE PAMPLONA</v>
          </cell>
          <cell r="H52">
            <v>48199881357</v>
          </cell>
          <cell r="I52">
            <v>11179546825</v>
          </cell>
        </row>
        <row r="53">
          <cell r="A53">
            <v>890980134</v>
          </cell>
          <cell r="B53" t="str">
            <v>COLEGIO MAYOR DE ANTIOQUIA</v>
          </cell>
          <cell r="H53">
            <v>4732960461</v>
          </cell>
          <cell r="I53">
            <v>900028631</v>
          </cell>
        </row>
        <row r="54">
          <cell r="A54">
            <v>891800330</v>
          </cell>
          <cell r="B54" t="str">
            <v>UNIVERSIDAD PEDAGOGICA Y TECNOLOGICA DE COLOMBIA</v>
          </cell>
          <cell r="H54">
            <v>133077142494</v>
          </cell>
          <cell r="I54">
            <v>31750859619</v>
          </cell>
        </row>
        <row r="55">
          <cell r="A55">
            <v>890980150</v>
          </cell>
          <cell r="B55" t="str">
            <v>BIBLIOTECA PUBLICA PILOTO DE MEDELLIN PARA AMERICA LATINA</v>
          </cell>
          <cell r="H55">
            <v>1921779564</v>
          </cell>
          <cell r="I55">
            <v>384875143</v>
          </cell>
        </row>
        <row r="56">
          <cell r="A56">
            <v>891800260</v>
          </cell>
          <cell r="B56" t="str">
            <v>COLEGIO DE BOYACA</v>
          </cell>
          <cell r="H56">
            <v>5922555465</v>
          </cell>
          <cell r="I56">
            <v>1197150615</v>
          </cell>
        </row>
        <row r="57">
          <cell r="A57">
            <v>891500759</v>
          </cell>
          <cell r="B57" t="str">
            <v>COLEGIO MAYOR DEL CAUCA</v>
          </cell>
          <cell r="H57">
            <v>5815580908</v>
          </cell>
          <cell r="I57">
            <v>1105901772</v>
          </cell>
        </row>
        <row r="58">
          <cell r="A58">
            <v>890700906</v>
          </cell>
          <cell r="B58" t="str">
            <v>CONSERVATORIO DEL TOLIMA</v>
          </cell>
          <cell r="H58">
            <v>2173928993</v>
          </cell>
          <cell r="I58">
            <v>414440541</v>
          </cell>
        </row>
        <row r="59">
          <cell r="A59">
            <v>891900853</v>
          </cell>
          <cell r="B59" t="str">
            <v>UNIDAD CENTRAL DEL VALLE DEL CAUCA</v>
          </cell>
          <cell r="H59">
            <v>3235253943</v>
          </cell>
          <cell r="I59">
            <v>767225725</v>
          </cell>
        </row>
        <row r="60">
          <cell r="A60">
            <v>890801063</v>
          </cell>
          <cell r="B60" t="str">
            <v>UNIVERSIDAD DE CALDAS</v>
          </cell>
          <cell r="H60">
            <v>85649713948</v>
          </cell>
          <cell r="I60">
            <v>20294412845</v>
          </cell>
        </row>
        <row r="61">
          <cell r="A61">
            <v>891080031</v>
          </cell>
          <cell r="B61" t="str">
            <v>UNIVERSIDAD DE CORDOBA</v>
          </cell>
          <cell r="H61">
            <v>90725395801</v>
          </cell>
          <cell r="I61">
            <v>21484643960</v>
          </cell>
        </row>
        <row r="62">
          <cell r="A62">
            <v>892115029</v>
          </cell>
          <cell r="B62" t="str">
            <v>UNIVERSIDAD DE LA GUAJIRA</v>
          </cell>
          <cell r="H62">
            <v>32996766765</v>
          </cell>
          <cell r="I62">
            <v>7517531667</v>
          </cell>
        </row>
        <row r="63">
          <cell r="A63">
            <v>892200323</v>
          </cell>
          <cell r="B63" t="str">
            <v>UNIVERSIDAD DE SUCRE</v>
          </cell>
          <cell r="H63">
            <v>27150433220</v>
          </cell>
          <cell r="I63">
            <v>6117285325</v>
          </cell>
        </row>
        <row r="64">
          <cell r="A64">
            <v>890500622</v>
          </cell>
          <cell r="B64" t="str">
            <v>UNIVERSIDAD FRANCISCO DE PAULA SANTANDER</v>
          </cell>
          <cell r="H64">
            <v>45387151543</v>
          </cell>
          <cell r="I64">
            <v>10511082592</v>
          </cell>
        </row>
        <row r="65">
          <cell r="A65">
            <v>800163130</v>
          </cell>
          <cell r="B65" t="str">
            <v>UNIVERSIDAD FRANCISCO DE PAULA SANTANDER SECCIONAL OCAÑA</v>
          </cell>
          <cell r="H65">
            <v>23378768276</v>
          </cell>
          <cell r="I65">
            <v>5213002237</v>
          </cell>
        </row>
        <row r="66">
          <cell r="A66">
            <v>892300285</v>
          </cell>
          <cell r="B66" t="str">
            <v>UNIVERSIDAD POPULAR DEL CESAR</v>
          </cell>
          <cell r="H66">
            <v>37122519887</v>
          </cell>
          <cell r="I66">
            <v>8475134230</v>
          </cell>
        </row>
        <row r="67">
          <cell r="A67">
            <v>891180084</v>
          </cell>
          <cell r="B67" t="str">
            <v>UNIVERSIDAD SURCOLOMBIANA</v>
          </cell>
          <cell r="H67">
            <v>59647564879</v>
          </cell>
          <cell r="I67">
            <v>14002250314</v>
          </cell>
        </row>
        <row r="68">
          <cell r="A68">
            <v>844002071</v>
          </cell>
          <cell r="B68" t="str">
            <v>UNIVERSIDAD INTERNACIONAL DEL TROPICO AMERICANO</v>
          </cell>
          <cell r="H68">
            <v>0</v>
          </cell>
          <cell r="I68">
            <v>5419200000</v>
          </cell>
        </row>
        <row r="69">
          <cell r="A69">
            <v>817002466</v>
          </cell>
          <cell r="B69" t="str">
            <v>CONSEJO REGIONAL INDIGENA DEL CAUCA CRIC</v>
          </cell>
          <cell r="H69">
            <v>9949323312</v>
          </cell>
          <cell r="I69">
            <v>2359436688</v>
          </cell>
        </row>
        <row r="70">
          <cell r="I70">
            <v>734909367445</v>
          </cell>
        </row>
      </sheetData>
      <sheetData sheetId="10">
        <row r="21">
          <cell r="A21">
            <v>800028432</v>
          </cell>
          <cell r="B21" t="str">
            <v>MUNICIPIO DE MAGANGUE   ALCALDIA MUNICIPAL</v>
          </cell>
          <cell r="H21">
            <v>463059426</v>
          </cell>
          <cell r="I21">
            <v>0</v>
          </cell>
        </row>
        <row r="22">
          <cell r="A22">
            <v>800094067</v>
          </cell>
          <cell r="B22" t="str">
            <v>DEPARTAMENTO DEL VICHADA</v>
          </cell>
          <cell r="H22">
            <v>2878478143</v>
          </cell>
          <cell r="I22">
            <v>0</v>
          </cell>
        </row>
        <row r="23">
          <cell r="A23">
            <v>800096734</v>
          </cell>
          <cell r="B23" t="str">
            <v>MUNICIPIO DE MONTERIA</v>
          </cell>
          <cell r="H23">
            <v>1945438999</v>
          </cell>
          <cell r="I23">
            <v>0</v>
          </cell>
        </row>
        <row r="24">
          <cell r="A24">
            <v>800098911</v>
          </cell>
          <cell r="B24" t="str">
            <v>MUNICIPIO DE VALLEDUPAR</v>
          </cell>
          <cell r="H24">
            <v>1973223578</v>
          </cell>
          <cell r="I24">
            <v>0</v>
          </cell>
        </row>
        <row r="25">
          <cell r="A25">
            <v>800102838</v>
          </cell>
          <cell r="B25" t="str">
            <v>DEPARTAMENTO DEL ARAUCA</v>
          </cell>
          <cell r="H25">
            <v>4923334643</v>
          </cell>
          <cell r="I25">
            <v>0</v>
          </cell>
        </row>
        <row r="26">
          <cell r="A26">
            <v>800103196</v>
          </cell>
          <cell r="B26" t="str">
            <v>DEPARTAMENTO DEL GUAVIARE</v>
          </cell>
          <cell r="H26">
            <v>2726475789</v>
          </cell>
          <cell r="I26">
            <v>0</v>
          </cell>
        </row>
        <row r="27">
          <cell r="A27">
            <v>800103913</v>
          </cell>
          <cell r="B27" t="str">
            <v>DEPARTAMENTO DEL HUILA</v>
          </cell>
          <cell r="H27">
            <v>6438095282</v>
          </cell>
          <cell r="I27">
            <v>0</v>
          </cell>
        </row>
        <row r="28">
          <cell r="A28">
            <v>800103923</v>
          </cell>
          <cell r="B28" t="str">
            <v>DEPARTAMENTO DE NARIÑO</v>
          </cell>
          <cell r="H28">
            <v>6469171613</v>
          </cell>
          <cell r="I28">
            <v>0</v>
          </cell>
        </row>
        <row r="29">
          <cell r="A29">
            <v>800103927</v>
          </cell>
          <cell r="B29" t="str">
            <v>DEPARTAMENTO NORTE DE SANTANDER</v>
          </cell>
          <cell r="H29">
            <v>4942482468</v>
          </cell>
          <cell r="I29">
            <v>0</v>
          </cell>
        </row>
        <row r="30">
          <cell r="A30">
            <v>800103935</v>
          </cell>
          <cell r="B30" t="str">
            <v>DEPARTAMENTO DE CORDOBA</v>
          </cell>
          <cell r="H30">
            <v>6162936506</v>
          </cell>
          <cell r="I30">
            <v>0</v>
          </cell>
        </row>
        <row r="31">
          <cell r="A31">
            <v>800094164</v>
          </cell>
          <cell r="B31" t="str">
            <v>DEPARTAMENTO DEL PUTUMAYO</v>
          </cell>
          <cell r="H31">
            <v>5673385543</v>
          </cell>
          <cell r="I31">
            <v>0</v>
          </cell>
        </row>
        <row r="32">
          <cell r="A32">
            <v>800096758</v>
          </cell>
          <cell r="B32" t="str">
            <v>MUNICIPIO DE LORICA</v>
          </cell>
          <cell r="H32">
            <v>471552510</v>
          </cell>
          <cell r="I32">
            <v>0</v>
          </cell>
        </row>
        <row r="33">
          <cell r="A33">
            <v>800096777</v>
          </cell>
          <cell r="B33" t="str">
            <v>MUNICIPIO DE SAHAGUN</v>
          </cell>
          <cell r="H33">
            <v>731271293</v>
          </cell>
          <cell r="I33">
            <v>0</v>
          </cell>
        </row>
        <row r="34">
          <cell r="A34">
            <v>800099310</v>
          </cell>
          <cell r="B34" t="str">
            <v>MUNICIPIO DE DOSQUEBRADAS</v>
          </cell>
          <cell r="H34">
            <v>739062592</v>
          </cell>
          <cell r="I34">
            <v>0</v>
          </cell>
        </row>
        <row r="35">
          <cell r="A35">
            <v>800091594</v>
          </cell>
          <cell r="B35" t="str">
            <v>DEPARTAMENTO DEL CAQUETA</v>
          </cell>
          <cell r="H35">
            <v>5547904187</v>
          </cell>
          <cell r="I35">
            <v>0</v>
          </cell>
        </row>
        <row r="36">
          <cell r="A36">
            <v>800094755</v>
          </cell>
          <cell r="B36" t="str">
            <v>MUNICIPIO DE SOACHA</v>
          </cell>
          <cell r="H36">
            <v>3793504038</v>
          </cell>
          <cell r="I36">
            <v>0</v>
          </cell>
        </row>
        <row r="37">
          <cell r="A37">
            <v>800095728</v>
          </cell>
          <cell r="B37" t="str">
            <v>MUNICIPIO DE FLORENCIA</v>
          </cell>
          <cell r="H37">
            <v>1046689905</v>
          </cell>
          <cell r="I37">
            <v>0</v>
          </cell>
        </row>
        <row r="38">
          <cell r="A38">
            <v>800099095</v>
          </cell>
          <cell r="B38" t="str">
            <v>MUNICIPIO DE IPIALES</v>
          </cell>
          <cell r="H38">
            <v>431393118</v>
          </cell>
          <cell r="I38">
            <v>100000000</v>
          </cell>
        </row>
        <row r="39">
          <cell r="A39">
            <v>800113672</v>
          </cell>
          <cell r="B39" t="str">
            <v>GOBIERNO DEPARTAMENTAL DEL TOLIMA</v>
          </cell>
          <cell r="H39">
            <v>5201770212</v>
          </cell>
          <cell r="I39">
            <v>0</v>
          </cell>
        </row>
        <row r="40">
          <cell r="A40">
            <v>845000021</v>
          </cell>
          <cell r="B40" t="str">
            <v>DEPARTAMENTO DEL VAUPES</v>
          </cell>
          <cell r="H40">
            <v>2763766721</v>
          </cell>
          <cell r="I40">
            <v>0</v>
          </cell>
        </row>
        <row r="41">
          <cell r="A41">
            <v>890000464</v>
          </cell>
          <cell r="B41" t="str">
            <v>MUNICIPIO DE ARMENIA</v>
          </cell>
          <cell r="H41">
            <v>557330234</v>
          </cell>
          <cell r="I41">
            <v>150206756</v>
          </cell>
        </row>
        <row r="42">
          <cell r="A42">
            <v>890102006</v>
          </cell>
          <cell r="B42" t="str">
            <v>DEPARTAMENTO DEL ATLANTICO</v>
          </cell>
          <cell r="H42">
            <v>2187074740</v>
          </cell>
          <cell r="I42">
            <v>0</v>
          </cell>
        </row>
        <row r="43">
          <cell r="A43">
            <v>890201235</v>
          </cell>
          <cell r="B43" t="str">
            <v>DEPARTAMENTO DE SANTANDER</v>
          </cell>
          <cell r="H43">
            <v>5432385663</v>
          </cell>
          <cell r="I43">
            <v>0</v>
          </cell>
        </row>
        <row r="44">
          <cell r="A44">
            <v>890204802</v>
          </cell>
          <cell r="B44" t="str">
            <v>MUNICIPIO  DE GIRON</v>
          </cell>
          <cell r="H44">
            <v>651079642</v>
          </cell>
          <cell r="I44">
            <v>0</v>
          </cell>
        </row>
        <row r="45">
          <cell r="A45">
            <v>890205176</v>
          </cell>
          <cell r="B45" t="str">
            <v>MUNICIPIO DE FLORIDABLANCA</v>
          </cell>
          <cell r="H45">
            <v>708605854</v>
          </cell>
          <cell r="I45">
            <v>0</v>
          </cell>
        </row>
        <row r="46">
          <cell r="A46">
            <v>890399011</v>
          </cell>
          <cell r="B46" t="str">
            <v>MUNICIPIO  DE SANTIAGO  DE  CALI</v>
          </cell>
          <cell r="H46">
            <v>3155525620</v>
          </cell>
          <cell r="I46">
            <v>0</v>
          </cell>
        </row>
        <row r="47">
          <cell r="A47">
            <v>890399029</v>
          </cell>
          <cell r="B47" t="str">
            <v>DEPARTAMENTO DEL VALLE DEL CAUCA</v>
          </cell>
          <cell r="H47">
            <v>5946178817</v>
          </cell>
          <cell r="I47">
            <v>0</v>
          </cell>
        </row>
        <row r="48">
          <cell r="A48">
            <v>890399046</v>
          </cell>
          <cell r="B48" t="str">
            <v>MUNICIPIO DE JAMUNDI</v>
          </cell>
          <cell r="H48">
            <v>544677540</v>
          </cell>
          <cell r="I48">
            <v>0</v>
          </cell>
        </row>
        <row r="49">
          <cell r="A49">
            <v>890900286</v>
          </cell>
          <cell r="B49" t="str">
            <v>DEPARTAMENTO DE ANTIOQUIA</v>
          </cell>
          <cell r="H49">
            <v>9521940628</v>
          </cell>
          <cell r="I49">
            <v>0</v>
          </cell>
        </row>
        <row r="50">
          <cell r="A50">
            <v>890907106</v>
          </cell>
          <cell r="B50" t="str">
            <v>MUNICIPIO DE ENVIGADO</v>
          </cell>
          <cell r="H50">
            <v>399272264</v>
          </cell>
          <cell r="I50">
            <v>0</v>
          </cell>
        </row>
        <row r="51">
          <cell r="A51">
            <v>890980093</v>
          </cell>
          <cell r="B51" t="str">
            <v>MUNICIPIO DE ITAGUI</v>
          </cell>
          <cell r="H51">
            <v>915503878</v>
          </cell>
          <cell r="I51">
            <v>0</v>
          </cell>
        </row>
        <row r="52">
          <cell r="A52">
            <v>890980112</v>
          </cell>
          <cell r="B52" t="str">
            <v>MUNICIPIO DE BELLO</v>
          </cell>
          <cell r="H52">
            <v>1447525709</v>
          </cell>
          <cell r="I52">
            <v>0</v>
          </cell>
        </row>
        <row r="53">
          <cell r="A53">
            <v>890106291</v>
          </cell>
          <cell r="B53" t="str">
            <v>MUNICIPIO DE SOLEDAD</v>
          </cell>
          <cell r="H53">
            <v>1820096886</v>
          </cell>
          <cell r="I53">
            <v>0</v>
          </cell>
        </row>
        <row r="54">
          <cell r="A54">
            <v>891280000</v>
          </cell>
          <cell r="B54" t="str">
            <v>MUNICIPIO DE PASTO</v>
          </cell>
          <cell r="H54">
            <v>901165617</v>
          </cell>
          <cell r="I54">
            <v>175206756</v>
          </cell>
        </row>
        <row r="55">
          <cell r="A55">
            <v>891380007</v>
          </cell>
          <cell r="B55" t="str">
            <v>MUNICIPIO DE PALMIRA</v>
          </cell>
          <cell r="H55">
            <v>251946208</v>
          </cell>
          <cell r="I55">
            <v>0</v>
          </cell>
        </row>
        <row r="56">
          <cell r="A56">
            <v>891380033</v>
          </cell>
          <cell r="B56" t="str">
            <v>MUNICIPIO DE BUGA</v>
          </cell>
          <cell r="H56">
            <v>433946854</v>
          </cell>
          <cell r="I56">
            <v>0</v>
          </cell>
        </row>
        <row r="57">
          <cell r="A57">
            <v>891800498</v>
          </cell>
          <cell r="B57" t="str">
            <v>DEPARTAMENTO DE BOYACA</v>
          </cell>
          <cell r="H57">
            <v>6559568478</v>
          </cell>
          <cell r="I57">
            <v>0</v>
          </cell>
        </row>
        <row r="58">
          <cell r="A58">
            <v>891800846</v>
          </cell>
          <cell r="B58" t="str">
            <v>MUNICIPIO DE TUNJA</v>
          </cell>
          <cell r="H58">
            <v>715169592</v>
          </cell>
          <cell r="I58">
            <v>0</v>
          </cell>
        </row>
        <row r="59">
          <cell r="A59">
            <v>890399025</v>
          </cell>
          <cell r="B59" t="str">
            <v>MUNICIPIO DE YUMBO</v>
          </cell>
          <cell r="H59">
            <v>312279624</v>
          </cell>
          <cell r="I59">
            <v>0</v>
          </cell>
        </row>
        <row r="60">
          <cell r="A60">
            <v>891855130</v>
          </cell>
          <cell r="B60" t="str">
            <v>MUNICIPIO DE SOGAMOSO</v>
          </cell>
          <cell r="H60">
            <v>471498285</v>
          </cell>
          <cell r="I60">
            <v>0</v>
          </cell>
        </row>
        <row r="61">
          <cell r="A61">
            <v>891855138</v>
          </cell>
          <cell r="B61" t="str">
            <v>MUNICIPIO DE DUITAMA</v>
          </cell>
          <cell r="H61">
            <v>289261770</v>
          </cell>
          <cell r="I61">
            <v>0</v>
          </cell>
        </row>
        <row r="62">
          <cell r="A62">
            <v>892099324</v>
          </cell>
          <cell r="B62" t="str">
            <v>MUNICIPIO DE VILLAVICENCIO</v>
          </cell>
          <cell r="H62">
            <v>1390872176</v>
          </cell>
          <cell r="I62">
            <v>0</v>
          </cell>
        </row>
        <row r="63">
          <cell r="A63">
            <v>892115015</v>
          </cell>
          <cell r="B63" t="str">
            <v>DEPARTAMENTO DE LA GUAJIRA</v>
          </cell>
          <cell r="H63">
            <v>3937418151</v>
          </cell>
          <cell r="I63">
            <v>0</v>
          </cell>
        </row>
        <row r="64">
          <cell r="A64">
            <v>892115155</v>
          </cell>
          <cell r="B64" t="str">
            <v>MUNICIPIO DE URIBIA</v>
          </cell>
          <cell r="H64">
            <v>3330441668</v>
          </cell>
          <cell r="I64">
            <v>0</v>
          </cell>
        </row>
        <row r="65">
          <cell r="A65">
            <v>892280021</v>
          </cell>
          <cell r="B65" t="str">
            <v>DEPARTAMENTO DE SUCRE</v>
          </cell>
          <cell r="H65">
            <v>2059913144</v>
          </cell>
          <cell r="I65">
            <v>0</v>
          </cell>
        </row>
        <row r="66">
          <cell r="A66">
            <v>890801052</v>
          </cell>
          <cell r="B66" t="str">
            <v>DEPARTAMENTO DE CALDAS</v>
          </cell>
          <cell r="H66">
            <v>3501752401</v>
          </cell>
          <cell r="I66">
            <v>0</v>
          </cell>
        </row>
        <row r="67">
          <cell r="A67">
            <v>890801053</v>
          </cell>
          <cell r="B67" t="str">
            <v>MUNICIPIO DE MANIZALES</v>
          </cell>
          <cell r="H67">
            <v>702761439</v>
          </cell>
          <cell r="I67">
            <v>0</v>
          </cell>
        </row>
        <row r="68">
          <cell r="A68">
            <v>890905211</v>
          </cell>
          <cell r="B68" t="str">
            <v>MUNICIPIO DE MEDELLIN</v>
          </cell>
          <cell r="H68">
            <v>5104538296</v>
          </cell>
          <cell r="I68">
            <v>0</v>
          </cell>
        </row>
        <row r="69">
          <cell r="A69">
            <v>899999114</v>
          </cell>
          <cell r="B69" t="str">
            <v>DEPARTAMENTO DE CUNDINAMARCA</v>
          </cell>
          <cell r="H69">
            <v>8281065234</v>
          </cell>
          <cell r="I69">
            <v>0</v>
          </cell>
        </row>
        <row r="70">
          <cell r="A70">
            <v>899999172</v>
          </cell>
          <cell r="B70" t="str">
            <v>MUNICIPIO DE CHIA</v>
          </cell>
          <cell r="H70">
            <v>121286278</v>
          </cell>
          <cell r="I70">
            <v>0</v>
          </cell>
        </row>
        <row r="71">
          <cell r="A71">
            <v>899999318</v>
          </cell>
          <cell r="B71" t="str">
            <v>MUNICIPIO DE ZIPAQUIRA</v>
          </cell>
          <cell r="H71">
            <v>228633450</v>
          </cell>
          <cell r="I71">
            <v>0</v>
          </cell>
        </row>
        <row r="72">
          <cell r="A72">
            <v>899999433</v>
          </cell>
          <cell r="B72" t="str">
            <v>MUNICIPIO DE FUNZA</v>
          </cell>
          <cell r="H72">
            <v>125459280</v>
          </cell>
          <cell r="I72">
            <v>0</v>
          </cell>
        </row>
        <row r="73">
          <cell r="A73">
            <v>890907317</v>
          </cell>
          <cell r="B73" t="str">
            <v>MUNICIPIO DE RIONEGRO ANTIOQUIA</v>
          </cell>
          <cell r="H73">
            <v>456195922</v>
          </cell>
          <cell r="I73">
            <v>0</v>
          </cell>
        </row>
        <row r="74">
          <cell r="A74">
            <v>890980095</v>
          </cell>
          <cell r="B74" t="str">
            <v>MUNICIPIO DE APARTADO</v>
          </cell>
          <cell r="H74">
            <v>1152286133</v>
          </cell>
          <cell r="I74">
            <v>0</v>
          </cell>
        </row>
        <row r="75">
          <cell r="A75">
            <v>890980331</v>
          </cell>
          <cell r="B75" t="str">
            <v>MUNICIPIO DE SABANETA</v>
          </cell>
          <cell r="H75">
            <v>213107891</v>
          </cell>
          <cell r="I75">
            <v>0</v>
          </cell>
        </row>
        <row r="76">
          <cell r="A76">
            <v>891180009</v>
          </cell>
          <cell r="B76" t="str">
            <v>MUNICIPIO DE NEIVA</v>
          </cell>
          <cell r="H76">
            <v>981796087</v>
          </cell>
          <cell r="I76">
            <v>0</v>
          </cell>
        </row>
        <row r="77">
          <cell r="A77">
            <v>891180077</v>
          </cell>
          <cell r="B77" t="str">
            <v>MUNICIPIO DE PITALITO</v>
          </cell>
          <cell r="H77">
            <v>915534050</v>
          </cell>
          <cell r="I77">
            <v>0</v>
          </cell>
        </row>
        <row r="78">
          <cell r="A78">
            <v>891200916</v>
          </cell>
          <cell r="B78" t="str">
            <v>MUNICIPIO DE TUMACO</v>
          </cell>
          <cell r="H78">
            <v>2454020742</v>
          </cell>
          <cell r="I78">
            <v>0</v>
          </cell>
        </row>
        <row r="79">
          <cell r="A79">
            <v>891480030</v>
          </cell>
          <cell r="B79" t="str">
            <v>MUNICIPIO DE PEREIRA</v>
          </cell>
          <cell r="H79">
            <v>1573610118</v>
          </cell>
          <cell r="I79">
            <v>0</v>
          </cell>
        </row>
        <row r="80">
          <cell r="A80">
            <v>891580006</v>
          </cell>
          <cell r="B80" t="str">
            <v>MUNICIPIO DE POPAYAN</v>
          </cell>
          <cell r="H80">
            <v>770142998</v>
          </cell>
          <cell r="I80">
            <v>0</v>
          </cell>
        </row>
        <row r="81">
          <cell r="A81">
            <v>891855017</v>
          </cell>
          <cell r="B81" t="str">
            <v>MUNICIPIO DE YOPAL</v>
          </cell>
          <cell r="H81">
            <v>1197387528</v>
          </cell>
          <cell r="I81">
            <v>0</v>
          </cell>
        </row>
        <row r="82">
          <cell r="A82">
            <v>891900493</v>
          </cell>
          <cell r="B82" t="str">
            <v>MUNICIPIO DE CARTAGO</v>
          </cell>
          <cell r="H82">
            <v>237956475</v>
          </cell>
          <cell r="I82">
            <v>0</v>
          </cell>
        </row>
        <row r="83">
          <cell r="A83">
            <v>892099216</v>
          </cell>
          <cell r="B83" t="str">
            <v>DEPARTAMENTO DEL CASANARE</v>
          </cell>
          <cell r="H83">
            <v>3692950273</v>
          </cell>
          <cell r="I83">
            <v>0</v>
          </cell>
        </row>
        <row r="84">
          <cell r="A84">
            <v>892115007</v>
          </cell>
          <cell r="B84" t="str">
            <v xml:space="preserve">DISTRITO ESPECIAL, TURISTICO Y CULTURAL DE RIOHACHA </v>
          </cell>
          <cell r="H84">
            <v>1392015769</v>
          </cell>
          <cell r="I84">
            <v>0</v>
          </cell>
        </row>
        <row r="85">
          <cell r="A85">
            <v>892400038</v>
          </cell>
          <cell r="B85" t="str">
            <v>DEPARTAMENTO ARCHIPIELAGO DE SAN ANDRES PROVIDENCIA Y SANTA CATALINA</v>
          </cell>
          <cell r="H85">
            <v>371644338</v>
          </cell>
          <cell r="I85">
            <v>0</v>
          </cell>
        </row>
        <row r="86">
          <cell r="A86">
            <v>899999342</v>
          </cell>
          <cell r="B86" t="str">
            <v>MUNICIPIO DE MOSQUERA</v>
          </cell>
          <cell r="H86">
            <v>219926006</v>
          </cell>
          <cell r="I86">
            <v>0</v>
          </cell>
        </row>
        <row r="87">
          <cell r="A87">
            <v>890114335</v>
          </cell>
          <cell r="B87" t="str">
            <v>MUNICIPIO DE MALAMBO</v>
          </cell>
          <cell r="H87">
            <v>354447680</v>
          </cell>
          <cell r="I87">
            <v>0</v>
          </cell>
        </row>
        <row r="88">
          <cell r="A88">
            <v>890201222</v>
          </cell>
          <cell r="B88" t="str">
            <v>MUNICIPIO DE BUCARAMANGA</v>
          </cell>
          <cell r="H88">
            <v>1591398207</v>
          </cell>
          <cell r="I88">
            <v>0</v>
          </cell>
        </row>
        <row r="89">
          <cell r="A89">
            <v>890205383</v>
          </cell>
          <cell r="B89" t="str">
            <v>MUNICIPIO DE PIEDECUESTA</v>
          </cell>
          <cell r="H89">
            <v>815177630</v>
          </cell>
          <cell r="I89">
            <v>0</v>
          </cell>
        </row>
        <row r="90">
          <cell r="A90">
            <v>890680008</v>
          </cell>
          <cell r="B90" t="str">
            <v>MUNICIPIO DE FUSAGASUGA</v>
          </cell>
          <cell r="H90">
            <v>349026309</v>
          </cell>
          <cell r="I90">
            <v>0</v>
          </cell>
        </row>
        <row r="91">
          <cell r="A91">
            <v>890680378</v>
          </cell>
          <cell r="B91" t="str">
            <v>MUNICIPIO DE GIRARDOT</v>
          </cell>
          <cell r="H91">
            <v>259411549</v>
          </cell>
          <cell r="I91">
            <v>0</v>
          </cell>
        </row>
        <row r="92">
          <cell r="A92">
            <v>891480085</v>
          </cell>
          <cell r="B92" t="str">
            <v>DEPARTAMENTO DE RISARALDA</v>
          </cell>
          <cell r="H92">
            <v>2745605575</v>
          </cell>
          <cell r="I92">
            <v>0</v>
          </cell>
        </row>
        <row r="93">
          <cell r="A93">
            <v>891900272</v>
          </cell>
          <cell r="B93" t="str">
            <v>MUNICIPIO DE TULUA</v>
          </cell>
          <cell r="H93">
            <v>597593567</v>
          </cell>
          <cell r="I93">
            <v>150206756</v>
          </cell>
        </row>
        <row r="94">
          <cell r="A94">
            <v>891680011</v>
          </cell>
          <cell r="B94" t="str">
            <v>MUNICIPIO DE QUIBDO</v>
          </cell>
          <cell r="H94">
            <v>1706239317</v>
          </cell>
          <cell r="I94">
            <v>0</v>
          </cell>
        </row>
        <row r="95">
          <cell r="A95">
            <v>892399999</v>
          </cell>
          <cell r="B95" t="str">
            <v>DEPARTAMENTO DEL CESAR</v>
          </cell>
          <cell r="H95">
            <v>3364096148</v>
          </cell>
          <cell r="I95">
            <v>0</v>
          </cell>
        </row>
        <row r="96">
          <cell r="A96">
            <v>899999328</v>
          </cell>
          <cell r="B96" t="str">
            <v>MUNICIPIO DE FACATATIVA</v>
          </cell>
          <cell r="H96">
            <v>517381462</v>
          </cell>
          <cell r="I96">
            <v>0</v>
          </cell>
        </row>
        <row r="97">
          <cell r="A97">
            <v>890981138</v>
          </cell>
          <cell r="B97" t="str">
            <v>TURBO DISTRITO PORTUARIO, LOGISTICO, INDUSTRIAL, TURISTICO Y COMERCIAL</v>
          </cell>
          <cell r="H97">
            <v>1721650035</v>
          </cell>
          <cell r="I97">
            <v>0</v>
          </cell>
        </row>
        <row r="98">
          <cell r="A98">
            <v>800104062</v>
          </cell>
          <cell r="B98" t="str">
            <v>MUNICIPIO DE SINCELEJO</v>
          </cell>
          <cell r="H98">
            <v>1100744699</v>
          </cell>
          <cell r="I98">
            <v>0</v>
          </cell>
        </row>
        <row r="99">
          <cell r="A99">
            <v>890001639</v>
          </cell>
          <cell r="B99" t="str">
            <v>DEPARTAMENTO DEL QUINDIO</v>
          </cell>
          <cell r="H99">
            <v>1522780551</v>
          </cell>
          <cell r="I99">
            <v>0</v>
          </cell>
        </row>
        <row r="100">
          <cell r="A100">
            <v>890399045</v>
          </cell>
          <cell r="B100" t="str">
            <v>BUENAVENTURA DISTRITO ESPECIAL INDUSTRIAL, PORTUARIO, BIODIVERSO Y ECOTURISTICO</v>
          </cell>
          <cell r="H100">
            <v>1848510486</v>
          </cell>
          <cell r="I100">
            <v>0</v>
          </cell>
        </row>
        <row r="101">
          <cell r="A101">
            <v>892099149</v>
          </cell>
          <cell r="B101" t="str">
            <v>DEPARTAMENTO DEL GUAINIA</v>
          </cell>
          <cell r="H101">
            <v>2338002676</v>
          </cell>
          <cell r="I101">
            <v>0</v>
          </cell>
        </row>
        <row r="102">
          <cell r="A102">
            <v>892120020</v>
          </cell>
          <cell r="B102" t="str">
            <v>MUNICIPIO DE MAICAO</v>
          </cell>
          <cell r="H102">
            <v>1878947672</v>
          </cell>
          <cell r="I102">
            <v>0</v>
          </cell>
        </row>
        <row r="103">
          <cell r="A103">
            <v>891580016</v>
          </cell>
          <cell r="B103" t="str">
            <v>DEPARTAMENTO DEL CAUCA</v>
          </cell>
          <cell r="H103">
            <v>8312857059</v>
          </cell>
          <cell r="I103">
            <v>300413512</v>
          </cell>
        </row>
        <row r="104">
          <cell r="A104">
            <v>892000148</v>
          </cell>
          <cell r="B104" t="str">
            <v>DEPARTAMENTO DEL META</v>
          </cell>
          <cell r="H104">
            <v>6269040230</v>
          </cell>
          <cell r="I104">
            <v>0</v>
          </cell>
        </row>
        <row r="105">
          <cell r="A105">
            <v>891680010</v>
          </cell>
          <cell r="B105" t="str">
            <v>GOBERNACION DEL CHOCO</v>
          </cell>
          <cell r="H105">
            <v>5209416738</v>
          </cell>
          <cell r="I105">
            <v>0</v>
          </cell>
        </row>
        <row r="106">
          <cell r="A106">
            <v>890102018</v>
          </cell>
          <cell r="B106" t="str">
            <v>DISTRITO ESPECIAL INDUSTRIAL Y PORTUARIO DE BARRANQUILLA</v>
          </cell>
          <cell r="H106">
            <v>3169619144</v>
          </cell>
          <cell r="I106">
            <v>0</v>
          </cell>
        </row>
        <row r="107">
          <cell r="A107">
            <v>891780009</v>
          </cell>
          <cell r="B107" t="str">
            <v>DISTRITO TURISTICO CULTURAL E HISTORICO DE SANTA MARTA</v>
          </cell>
          <cell r="H107">
            <v>0</v>
          </cell>
          <cell r="I107">
            <v>1565257542</v>
          </cell>
        </row>
        <row r="108">
          <cell r="A108">
            <v>899999061</v>
          </cell>
          <cell r="B108" t="str">
            <v>BOGOTA DISTRITO CAPITAL</v>
          </cell>
          <cell r="H108">
            <v>4046413535</v>
          </cell>
          <cell r="I108">
            <v>0</v>
          </cell>
        </row>
        <row r="109">
          <cell r="A109">
            <v>899999035</v>
          </cell>
          <cell r="B109" t="str">
            <v>INSTITUTO COLOMBIANO DE CREDITO EDUCATIVO Y ESTUDIOS TECNICOS EN EL EXTERIOR MARIANO OSPINA PEREZ ICETEX</v>
          </cell>
          <cell r="H109">
            <v>165000000000</v>
          </cell>
          <cell r="I109">
            <v>0</v>
          </cell>
        </row>
        <row r="110">
          <cell r="A110">
            <v>800103920</v>
          </cell>
          <cell r="B110" t="str">
            <v>GOBERNACION DEL MAGDALENA</v>
          </cell>
          <cell r="H110">
            <v>3718015190</v>
          </cell>
          <cell r="I110">
            <v>0</v>
          </cell>
        </row>
        <row r="111">
          <cell r="A111">
            <v>800113389</v>
          </cell>
          <cell r="B111" t="str">
            <v>MUNICIPIO DE IBAGUE</v>
          </cell>
          <cell r="H111">
            <v>1411552203</v>
          </cell>
          <cell r="I11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2"/>
      <sheetName val="542305"/>
    </sheetNames>
    <sheetDataSet>
      <sheetData sheetId="0" refreshError="1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911860726</v>
          </cell>
        </row>
        <row r="22">
          <cell r="A22">
            <v>800144829</v>
          </cell>
          <cell r="B22" t="str">
            <v>UNIVERSIDAD COLEGIO MAYOR DE CUNDINAMARCA</v>
          </cell>
          <cell r="C22">
            <v>0</v>
          </cell>
          <cell r="D22">
            <v>1198930806</v>
          </cell>
        </row>
        <row r="23">
          <cell r="A23">
            <v>891190346</v>
          </cell>
          <cell r="B23" t="str">
            <v>UNIVERSIDAD DE LA AMAZONIA</v>
          </cell>
          <cell r="C23">
            <v>0</v>
          </cell>
          <cell r="D23">
            <v>1156774645</v>
          </cell>
        </row>
        <row r="24">
          <cell r="A24">
            <v>835000300</v>
          </cell>
          <cell r="B24" t="str">
            <v>UNIVERSIDAD DEL PACIFICO</v>
          </cell>
          <cell r="C24">
            <v>0</v>
          </cell>
          <cell r="D24">
            <v>516186434</v>
          </cell>
        </row>
        <row r="25">
          <cell r="A25">
            <v>899999063</v>
          </cell>
          <cell r="B25" t="str">
            <v>UNIVERSIDAD NACIONAL DE COLOMBIA</v>
          </cell>
          <cell r="C25">
            <v>0</v>
          </cell>
          <cell r="D25">
            <v>58919407517</v>
          </cell>
        </row>
        <row r="26">
          <cell r="A26">
            <v>891480035</v>
          </cell>
          <cell r="B26" t="str">
            <v>UNIVERSIDAD TECNOLOGICA DE PEREIRA</v>
          </cell>
          <cell r="C26">
            <v>0</v>
          </cell>
          <cell r="D26">
            <v>3450126651</v>
          </cell>
        </row>
        <row r="27">
          <cell r="A27">
            <v>892000757</v>
          </cell>
          <cell r="B27" t="str">
            <v>UNIVERSIDAD DE LOS LLANOS</v>
          </cell>
          <cell r="C27">
            <v>0</v>
          </cell>
          <cell r="D27">
            <v>1494925517</v>
          </cell>
        </row>
        <row r="28">
          <cell r="A28">
            <v>860512780</v>
          </cell>
          <cell r="B28" t="str">
            <v>UNIVERSIDAD NACIONAL ABIERTA Y A DISTANCIA</v>
          </cell>
          <cell r="C28">
            <v>0</v>
          </cell>
          <cell r="D28">
            <v>2542313470</v>
          </cell>
        </row>
        <row r="29">
          <cell r="A29">
            <v>891500319</v>
          </cell>
          <cell r="B29" t="str">
            <v>UNIVERSIDAD DEL CAUCA</v>
          </cell>
          <cell r="C29">
            <v>0</v>
          </cell>
          <cell r="D29">
            <v>3895594862</v>
          </cell>
        </row>
        <row r="30">
          <cell r="A30">
            <v>899999124</v>
          </cell>
          <cell r="B30" t="str">
            <v>UNIVERSIDAD PEDAGOGICA NACIONAL</v>
          </cell>
          <cell r="C30">
            <v>0</v>
          </cell>
          <cell r="D30">
            <v>2639914567</v>
          </cell>
        </row>
        <row r="31">
          <cell r="A31">
            <v>891800330</v>
          </cell>
          <cell r="B31" t="str">
            <v>UNIVERSIDAD PEDAGOGICA Y TECNOLOGICA DE COLOMBIA</v>
          </cell>
          <cell r="C31">
            <v>0</v>
          </cell>
          <cell r="D31">
            <v>5381479854</v>
          </cell>
        </row>
        <row r="32">
          <cell r="A32">
            <v>890801063</v>
          </cell>
          <cell r="B32" t="str">
            <v>UNIVERSIDAD DE CALDAS</v>
          </cell>
          <cell r="C32">
            <v>0</v>
          </cell>
          <cell r="D32">
            <v>4218239490</v>
          </cell>
        </row>
        <row r="33">
          <cell r="A33">
            <v>891080031</v>
          </cell>
          <cell r="B33" t="str">
            <v>UNIVERSIDAD DE CORDOBA</v>
          </cell>
          <cell r="C33">
            <v>0</v>
          </cell>
          <cell r="D33">
            <v>2006092347</v>
          </cell>
        </row>
        <row r="34">
          <cell r="A34">
            <v>892300285</v>
          </cell>
          <cell r="B34" t="str">
            <v>UNIVERSIDAD POPULAR DEL CESAR</v>
          </cell>
          <cell r="C34">
            <v>0</v>
          </cell>
          <cell r="D34">
            <v>1061379601</v>
          </cell>
        </row>
        <row r="35">
          <cell r="A35">
            <v>891180084</v>
          </cell>
          <cell r="B35" t="str">
            <v>UNIVERSIDAD SURCOLOMBIANA</v>
          </cell>
          <cell r="C35">
            <v>0</v>
          </cell>
          <cell r="D35">
            <v>3165552046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0818"/>
      <sheetName val="542301"/>
      <sheetName val="542302"/>
      <sheetName val="542303 001"/>
      <sheetName val="542303 002"/>
      <sheetName val="5423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A21">
            <v>802011065</v>
          </cell>
          <cell r="B21" t="str">
            <v>INSTITUCION UNIVERSITARIA  ITSA</v>
          </cell>
          <cell r="C21">
            <v>387608501</v>
          </cell>
          <cell r="D21">
            <v>57904303</v>
          </cell>
        </row>
        <row r="22">
          <cell r="A22">
            <v>890480054</v>
          </cell>
          <cell r="B22" t="str">
            <v>COLEGIO MAYOR DE BOLIVAR</v>
          </cell>
          <cell r="C22">
            <v>337817742</v>
          </cell>
          <cell r="D22">
            <v>176992093</v>
          </cell>
        </row>
        <row r="23">
          <cell r="A23">
            <v>890501578</v>
          </cell>
          <cell r="B23" t="str">
            <v>INSTITUTO SUPERIOR DE EDUCACION RURAL</v>
          </cell>
          <cell r="C23">
            <v>336525978</v>
          </cell>
          <cell r="D23">
            <v>24305887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330040559</v>
          </cell>
          <cell r="D24">
            <v>4187988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343885352</v>
          </cell>
          <cell r="D25">
            <v>315354827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294069537</v>
          </cell>
          <cell r="D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359553086</v>
          </cell>
          <cell r="D27">
            <v>81627107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272017192</v>
          </cell>
          <cell r="D28">
            <v>20057529</v>
          </cell>
        </row>
        <row r="29">
          <cell r="A29">
            <v>890325989</v>
          </cell>
          <cell r="B29" t="str">
            <v>INSTITUTO DEPARTAMENTAL DE BELLAS ARTES</v>
          </cell>
          <cell r="C29">
            <v>1632025212</v>
          </cell>
          <cell r="D29">
            <v>75419113</v>
          </cell>
        </row>
        <row r="30">
          <cell r="A30">
            <v>899999035</v>
          </cell>
          <cell r="B30" t="str">
            <v xml:space="preserve"> ICETEX</v>
          </cell>
          <cell r="C30">
            <v>484358616390</v>
          </cell>
          <cell r="D30">
            <v>242859595821</v>
          </cell>
        </row>
        <row r="31">
          <cell r="A31">
            <v>891680089</v>
          </cell>
          <cell r="B31" t="str">
            <v>UNIVERSIDAD TECNOLOGICA DEL CHOCO</v>
          </cell>
          <cell r="C31">
            <v>485435781</v>
          </cell>
          <cell r="D31">
            <v>514673316</v>
          </cell>
        </row>
        <row r="32">
          <cell r="A32">
            <v>800024581</v>
          </cell>
          <cell r="B32" t="str">
            <v>INSTITUTO UNIVERSITARIO DE LA PAZ</v>
          </cell>
          <cell r="C32">
            <v>1773048428</v>
          </cell>
          <cell r="D32">
            <v>229636323</v>
          </cell>
        </row>
        <row r="33">
          <cell r="A33">
            <v>800144829</v>
          </cell>
          <cell r="B33" t="str">
            <v>UNIVERSIDAD COLEGIO MAYOR DE CUNDINAMARCA</v>
          </cell>
          <cell r="C33">
            <v>519070862</v>
          </cell>
          <cell r="D33">
            <v>1070601869</v>
          </cell>
        </row>
        <row r="34">
          <cell r="A34">
            <v>800247940</v>
          </cell>
          <cell r="B34" t="str">
            <v>INSTITUTO TECNOLOGICO DEL PUTUMAYO</v>
          </cell>
          <cell r="C34">
            <v>402193674</v>
          </cell>
          <cell r="D34">
            <v>52585176</v>
          </cell>
        </row>
        <row r="35">
          <cell r="A35">
            <v>811042967</v>
          </cell>
          <cell r="B35" t="str">
            <v>ESCUELA SUPERIOR TECNOLOGICA DE ARTES DEBORA ARANGO</v>
          </cell>
          <cell r="C35">
            <v>1545737365</v>
          </cell>
          <cell r="D35">
            <v>56781695</v>
          </cell>
        </row>
        <row r="36">
          <cell r="A36">
            <v>890000432</v>
          </cell>
          <cell r="B36" t="str">
            <v>UNIVERSIDAD DEL QUINDIO</v>
          </cell>
          <cell r="C36">
            <v>517419461</v>
          </cell>
          <cell r="D36">
            <v>1332639108</v>
          </cell>
        </row>
        <row r="37">
          <cell r="A37">
            <v>890201213</v>
          </cell>
          <cell r="B37" t="str">
            <v>UNIVERSIDAD INDUSTRIAL DE SANTANDER</v>
          </cell>
          <cell r="C37">
            <v>668919935</v>
          </cell>
          <cell r="D37">
            <v>1140813566</v>
          </cell>
        </row>
        <row r="38">
          <cell r="A38">
            <v>890680062</v>
          </cell>
          <cell r="B38" t="str">
            <v>UNIVERSIDAD DE CUNDINAMARCA</v>
          </cell>
          <cell r="C38">
            <v>523434214</v>
          </cell>
          <cell r="D38">
            <v>1526913533</v>
          </cell>
        </row>
        <row r="39">
          <cell r="A39">
            <v>890700640</v>
          </cell>
          <cell r="B39" t="str">
            <v>UNIVERSIDAD DEL TOLIMA</v>
          </cell>
          <cell r="C39">
            <v>534908783</v>
          </cell>
          <cell r="D39">
            <v>2683262549</v>
          </cell>
        </row>
        <row r="40">
          <cell r="A40">
            <v>891190346</v>
          </cell>
          <cell r="B40" t="str">
            <v>UNIVERSIDAD DE LA AMAZONIA</v>
          </cell>
          <cell r="C40">
            <v>547679471</v>
          </cell>
          <cell r="D40">
            <v>873275341</v>
          </cell>
        </row>
        <row r="41">
          <cell r="A41">
            <v>835000300</v>
          </cell>
          <cell r="B41" t="str">
            <v>UNIVERSIDAD DEL PACIFICO</v>
          </cell>
          <cell r="C41">
            <v>419444531</v>
          </cell>
          <cell r="D41">
            <v>24501416</v>
          </cell>
        </row>
        <row r="42">
          <cell r="A42">
            <v>800225340</v>
          </cell>
          <cell r="B42" t="str">
            <v>UNIVERSIDAD MILITAR NUEVA GRANADA</v>
          </cell>
          <cell r="C42">
            <v>582558077</v>
          </cell>
          <cell r="D42">
            <v>11052305659</v>
          </cell>
        </row>
        <row r="43">
          <cell r="A43">
            <v>800118954</v>
          </cell>
          <cell r="B43" t="str">
            <v>UNIVERSIDAD DE NARIÑO</v>
          </cell>
          <cell r="C43">
            <v>577279118</v>
          </cell>
          <cell r="D43">
            <v>169579125</v>
          </cell>
        </row>
        <row r="44">
          <cell r="A44">
            <v>899999063</v>
          </cell>
          <cell r="B44" t="str">
            <v>UNIVERSIDAD NACIONAL DE COLOMBIA</v>
          </cell>
          <cell r="C44">
            <v>862372977</v>
          </cell>
          <cell r="D44">
            <v>9497907548</v>
          </cell>
        </row>
        <row r="45">
          <cell r="A45">
            <v>891480035</v>
          </cell>
          <cell r="B45" t="str">
            <v>UNIVERSIDAD TECNOLOGICA DE PEREIRA</v>
          </cell>
          <cell r="C45">
            <v>562352373</v>
          </cell>
          <cell r="D45">
            <v>1968205531</v>
          </cell>
        </row>
        <row r="46">
          <cell r="A46">
            <v>892000757</v>
          </cell>
          <cell r="B46" t="str">
            <v>UNIVERSIDAD DE LOS LLANOS</v>
          </cell>
          <cell r="C46">
            <v>566940605</v>
          </cell>
          <cell r="D46">
            <v>87634295</v>
          </cell>
        </row>
        <row r="47">
          <cell r="A47">
            <v>890102257</v>
          </cell>
          <cell r="B47" t="str">
            <v>UNIVERSIDAD DEL ATLANTICO</v>
          </cell>
          <cell r="C47">
            <v>617312275</v>
          </cell>
          <cell r="D47">
            <v>153862758</v>
          </cell>
        </row>
        <row r="48">
          <cell r="A48">
            <v>890980136</v>
          </cell>
          <cell r="B48" t="str">
            <v>POLITECNICO COLOMBIANO JAIME ISAZA CADAVID</v>
          </cell>
          <cell r="C48">
            <v>2054112705</v>
          </cell>
          <cell r="D48">
            <v>1268026391</v>
          </cell>
        </row>
        <row r="49">
          <cell r="A49">
            <v>891780111</v>
          </cell>
          <cell r="B49" t="str">
            <v>UNIVERSIDAD DEL MAGDALENA</v>
          </cell>
          <cell r="C49">
            <v>573478054</v>
          </cell>
          <cell r="D49">
            <v>2471057873</v>
          </cell>
        </row>
        <row r="50">
          <cell r="A50">
            <v>890399010</v>
          </cell>
          <cell r="B50" t="str">
            <v>UNIVERSIDAD DEL VALLE</v>
          </cell>
          <cell r="C50">
            <v>748296410</v>
          </cell>
          <cell r="D50">
            <v>1407535291</v>
          </cell>
        </row>
        <row r="51">
          <cell r="A51">
            <v>890980040</v>
          </cell>
          <cell r="B51" t="str">
            <v>UNIVERSIDAD DE ANTIOQUIA</v>
          </cell>
          <cell r="C51">
            <v>771179638</v>
          </cell>
          <cell r="D51">
            <v>1922579063</v>
          </cell>
        </row>
        <row r="52">
          <cell r="A52">
            <v>899999230</v>
          </cell>
          <cell r="B52" t="str">
            <v>UNIVERSIDAD DISTRITAL FRANCISCO JOSE DE CALDAS</v>
          </cell>
          <cell r="C52">
            <v>649752947</v>
          </cell>
          <cell r="D52">
            <v>1071736907</v>
          </cell>
        </row>
        <row r="53">
          <cell r="A53">
            <v>860512780</v>
          </cell>
          <cell r="B53" t="str">
            <v>UNIVERSIDAD NACIONAL ABIERTA Y A DISTANCIA</v>
          </cell>
          <cell r="C53">
            <v>657624960</v>
          </cell>
          <cell r="D53">
            <v>14934473255</v>
          </cell>
        </row>
        <row r="54">
          <cell r="A54">
            <v>891500319</v>
          </cell>
          <cell r="B54" t="str">
            <v>UNIVERSIDAD DEL CAUCA</v>
          </cell>
          <cell r="C54">
            <v>624283002</v>
          </cell>
          <cell r="D54">
            <v>951920294</v>
          </cell>
        </row>
        <row r="55">
          <cell r="A55">
            <v>890480123</v>
          </cell>
          <cell r="B55" t="str">
            <v>UNIVERSIDAD DE CARTAGENA</v>
          </cell>
          <cell r="C55">
            <v>566888567</v>
          </cell>
          <cell r="D55">
            <v>1969170036</v>
          </cell>
        </row>
        <row r="56">
          <cell r="A56">
            <v>805001868</v>
          </cell>
          <cell r="B56" t="str">
            <v>ESCUELA NACIONAL DEL DEPORTE</v>
          </cell>
          <cell r="C56">
            <v>1750695127</v>
          </cell>
          <cell r="D56">
            <v>739513548</v>
          </cell>
        </row>
        <row r="57">
          <cell r="A57">
            <v>899999124</v>
          </cell>
          <cell r="B57" t="str">
            <v>UNIVERSIDAD PEDAGOGICA NACIONAL</v>
          </cell>
          <cell r="C57">
            <v>576674637</v>
          </cell>
          <cell r="D57">
            <v>842355667</v>
          </cell>
        </row>
        <row r="58">
          <cell r="A58">
            <v>890501510</v>
          </cell>
          <cell r="B58" t="str">
            <v>UNIVERSIDAD DE PAMPLONA</v>
          </cell>
          <cell r="C58">
            <v>575245202</v>
          </cell>
          <cell r="D58">
            <v>1573106604</v>
          </cell>
        </row>
        <row r="59">
          <cell r="A59">
            <v>890980134</v>
          </cell>
          <cell r="B59" t="str">
            <v>COLEGIO MAYOR DE ANTIOQUIA</v>
          </cell>
          <cell r="C59">
            <v>375438069</v>
          </cell>
          <cell r="D59">
            <v>327153089</v>
          </cell>
        </row>
        <row r="60">
          <cell r="A60">
            <v>891800330</v>
          </cell>
          <cell r="B60" t="str">
            <v>UNIVERSIDAD PEDAGOGICA Y TECNOLOGICA DE COLOMBIA</v>
          </cell>
          <cell r="C60">
            <v>657565866</v>
          </cell>
          <cell r="D60">
            <v>4985905706</v>
          </cell>
        </row>
        <row r="61">
          <cell r="A61">
            <v>891500759</v>
          </cell>
          <cell r="B61" t="str">
            <v>COLEGIO MAYOR DEL CAUCA</v>
          </cell>
          <cell r="C61">
            <v>373484137</v>
          </cell>
          <cell r="D61">
            <v>204364922</v>
          </cell>
        </row>
        <row r="62">
          <cell r="A62">
            <v>890700906</v>
          </cell>
          <cell r="B62" t="str">
            <v>CONSERVATORIO DEL TOLIMA</v>
          </cell>
          <cell r="C62">
            <v>302746325</v>
          </cell>
          <cell r="D62">
            <v>33319497</v>
          </cell>
        </row>
        <row r="63">
          <cell r="A63">
            <v>805000889</v>
          </cell>
          <cell r="B63" t="str">
            <v>INSTITUCION UNIVERSITARIA  ANTONIO JOSE CAMACHO</v>
          </cell>
          <cell r="C63">
            <v>1867821452</v>
          </cell>
          <cell r="D63">
            <v>1008603929</v>
          </cell>
        </row>
        <row r="64">
          <cell r="A64">
            <v>890905419</v>
          </cell>
          <cell r="B64" t="str">
            <v>TECNOLOGICO DE ANTIOQUIA</v>
          </cell>
          <cell r="C64">
            <v>2087689086</v>
          </cell>
          <cell r="D64">
            <v>1016274681</v>
          </cell>
        </row>
        <row r="65">
          <cell r="A65">
            <v>891900853</v>
          </cell>
          <cell r="B65" t="str">
            <v>UNIDAD CENTRAL DEL VALLE DEL CAUCA</v>
          </cell>
          <cell r="C65">
            <v>380190216</v>
          </cell>
          <cell r="D65">
            <v>1376951870</v>
          </cell>
        </row>
        <row r="66">
          <cell r="A66">
            <v>890801063</v>
          </cell>
          <cell r="B66" t="str">
            <v>UNIVERSIDAD DE CALDAS</v>
          </cell>
          <cell r="C66">
            <v>580636629</v>
          </cell>
          <cell r="D66">
            <v>1310289570</v>
          </cell>
        </row>
        <row r="67">
          <cell r="A67">
            <v>891080031</v>
          </cell>
          <cell r="B67" t="str">
            <v>UNIVERSIDAD DE CORDOBA</v>
          </cell>
          <cell r="C67">
            <v>581395926</v>
          </cell>
          <cell r="D67">
            <v>797716702</v>
          </cell>
        </row>
        <row r="68">
          <cell r="A68">
            <v>892115029</v>
          </cell>
          <cell r="B68" t="str">
            <v>UNIVERSIDAD DE LA GUAJIRA</v>
          </cell>
          <cell r="C68">
            <v>505905387</v>
          </cell>
          <cell r="D68">
            <v>346912649</v>
          </cell>
        </row>
        <row r="69">
          <cell r="A69">
            <v>892200323</v>
          </cell>
          <cell r="B69" t="str">
            <v>UNIVERSIDAD DE SUCRE</v>
          </cell>
          <cell r="C69">
            <v>530195987</v>
          </cell>
          <cell r="D69">
            <v>425747942</v>
          </cell>
        </row>
        <row r="70">
          <cell r="A70">
            <v>890500622</v>
          </cell>
          <cell r="B70" t="str">
            <v>UNIVERSIDAD FRANCISCO DE PAULA SANTANDER</v>
          </cell>
          <cell r="C70">
            <v>563245569</v>
          </cell>
          <cell r="D70">
            <v>712799894</v>
          </cell>
        </row>
        <row r="71">
          <cell r="A71">
            <v>800163130</v>
          </cell>
          <cell r="B71" t="str">
            <v>UNIVERSIDAD FRANCISCO DE PAULA SANTANDER SECCIONAL OCAÑA</v>
          </cell>
          <cell r="C71">
            <v>492965834</v>
          </cell>
          <cell r="D71">
            <v>159001423</v>
          </cell>
        </row>
        <row r="72">
          <cell r="A72">
            <v>892300285</v>
          </cell>
          <cell r="B72" t="str">
            <v>UNIVERSIDAD POPULAR DEL CESAR</v>
          </cell>
          <cell r="C72">
            <v>585475179</v>
          </cell>
          <cell r="D72">
            <v>693071253</v>
          </cell>
        </row>
        <row r="73">
          <cell r="A73">
            <v>891180084</v>
          </cell>
          <cell r="B73" t="str">
            <v>UNIVERSIDAD SURCOLOMBIANA</v>
          </cell>
          <cell r="C73">
            <v>561296440</v>
          </cell>
          <cell r="D73">
            <v>1346366754</v>
          </cell>
        </row>
        <row r="74">
          <cell r="A74">
            <v>800214750</v>
          </cell>
          <cell r="B74" t="str">
            <v>INSTITUTO TECNOLOGICO METROPOLITANO</v>
          </cell>
          <cell r="C74">
            <v>2436238649</v>
          </cell>
          <cell r="D74">
            <v>1276491748</v>
          </cell>
        </row>
        <row r="75">
          <cell r="A75">
            <v>890208727</v>
          </cell>
          <cell r="B75" t="str">
            <v>UNIDADES TECNOLOGICAS DE SANTANDER</v>
          </cell>
          <cell r="C75">
            <v>2317242527</v>
          </cell>
          <cell r="D75">
            <v>400498656</v>
          </cell>
        </row>
        <row r="76">
          <cell r="A76">
            <v>817002466</v>
          </cell>
          <cell r="B76" t="str">
            <v>CONSEJO REGIONAL INDIGENA DEL CAUCA CRIC</v>
          </cell>
          <cell r="C76">
            <v>4545036088</v>
          </cell>
          <cell r="D76">
            <v>0</v>
          </cell>
        </row>
        <row r="77">
          <cell r="A77">
            <v>890480308</v>
          </cell>
          <cell r="B77" t="str">
            <v>INSTITUCION UNIVERSITARIA BELLAS ARTES Y CIENCIAS DE BOLIVAR</v>
          </cell>
          <cell r="C77">
            <v>1641838954</v>
          </cell>
          <cell r="D77">
            <v>20993094</v>
          </cell>
        </row>
        <row r="78">
          <cell r="A78">
            <v>811000278</v>
          </cell>
          <cell r="B78" t="str">
            <v>INSTITUCION UNIVERSITARIA DE ENVIGADO</v>
          </cell>
          <cell r="C78">
            <v>1875828797</v>
          </cell>
          <cell r="D78">
            <v>1155034104</v>
          </cell>
        </row>
        <row r="79">
          <cell r="A79">
            <v>901168222</v>
          </cell>
          <cell r="B79" t="str">
            <v>INSTITUCIÓN UNIVERSITARIA DIGITAL DE ANTIOQUIA</v>
          </cell>
          <cell r="C79">
            <v>891216878</v>
          </cell>
          <cell r="D79">
            <v>59999933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9"/>
  <sheetViews>
    <sheetView tabSelected="1" zoomScaleNormal="100" workbookViewId="0">
      <pane xSplit="4" ySplit="3" topLeftCell="AS58" activePane="bottomRight" state="frozen"/>
      <selection activeCell="D9" sqref="D9"/>
      <selection pane="topRight" activeCell="D9" sqref="D9"/>
      <selection pane="bottomLeft" activeCell="D9" sqref="D9"/>
      <selection pane="bottomRight" activeCell="AV2" sqref="AV2:AW2"/>
    </sheetView>
  </sheetViews>
  <sheetFormatPr baseColWidth="10" defaultColWidth="11.42578125" defaultRowHeight="12.75" x14ac:dyDescent="0.2"/>
  <cols>
    <col min="1" max="1" width="13.85546875" style="7" customWidth="1"/>
    <col min="2" max="2" width="12.7109375" style="7" customWidth="1"/>
    <col min="3" max="3" width="13.42578125" style="7" customWidth="1"/>
    <col min="4" max="4" width="49.28515625" style="7" customWidth="1"/>
    <col min="5" max="5" width="47.57031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bestFit="1" customWidth="1"/>
    <col min="12" max="12" width="18" style="7" customWidth="1"/>
    <col min="13" max="13" width="18.5703125" style="7" bestFit="1" customWidth="1"/>
    <col min="14" max="14" width="19.28515625" style="7" customWidth="1"/>
    <col min="15" max="15" width="18.7109375" style="7" bestFit="1" customWidth="1"/>
    <col min="16" max="16" width="17.7109375" style="7" bestFit="1" customWidth="1"/>
    <col min="17" max="17" width="20.28515625" style="7" bestFit="1" customWidth="1"/>
    <col min="18" max="18" width="20.5703125" style="7" customWidth="1"/>
    <col min="19" max="19" width="18.7109375" style="7" bestFit="1" customWidth="1"/>
    <col min="20" max="20" width="21" style="7" customWidth="1"/>
    <col min="21" max="21" width="20.28515625" style="7" bestFit="1" customWidth="1"/>
    <col min="22" max="22" width="15.28515625" style="7" customWidth="1"/>
    <col min="23" max="23" width="19.28515625" style="7" bestFit="1" customWidth="1"/>
    <col min="24" max="24" width="16.28515625" style="7" customWidth="1"/>
    <col min="25" max="25" width="20.28515625" style="7" bestFit="1" customWidth="1"/>
    <col min="26" max="26" width="17.5703125" style="7" customWidth="1"/>
    <col min="27" max="27" width="19.28515625" style="7" bestFit="1" customWidth="1"/>
    <col min="28" max="28" width="17.7109375" style="7" customWidth="1"/>
    <col min="29" max="29" width="20.28515625" style="7" bestFit="1" customWidth="1"/>
    <col min="30" max="30" width="20.42578125" style="7" customWidth="1"/>
    <col min="31" max="31" width="18.7109375" style="7" bestFit="1" customWidth="1"/>
    <col min="32" max="32" width="16.85546875" style="7" customWidth="1"/>
    <col min="33" max="33" width="20.28515625" style="7" bestFit="1" customWidth="1"/>
    <col min="34" max="34" width="16.85546875" style="7" customWidth="1"/>
    <col min="35" max="35" width="20.28515625" style="7" customWidth="1"/>
    <col min="36" max="36" width="15.7109375" style="7" customWidth="1"/>
    <col min="37" max="37" width="22.85546875" style="7" customWidth="1"/>
    <col min="38" max="38" width="16" style="7" customWidth="1"/>
    <col min="39" max="39" width="19" style="7" customWidth="1"/>
    <col min="40" max="40" width="19.42578125" style="7" bestFit="1" customWidth="1"/>
    <col min="41" max="41" width="20.28515625" style="7" bestFit="1" customWidth="1"/>
    <col min="42" max="42" width="17.42578125" style="7" customWidth="1"/>
    <col min="43" max="43" width="18.85546875" style="7" customWidth="1"/>
    <col min="44" max="44" width="19.42578125" style="7" bestFit="1" customWidth="1"/>
    <col min="45" max="45" width="21.42578125" style="7" customWidth="1"/>
    <col min="46" max="46" width="14.85546875" style="7" bestFit="1" customWidth="1"/>
    <col min="47" max="47" width="18.5703125" style="7" bestFit="1" customWidth="1"/>
    <col min="48" max="48" width="17.28515625" style="7" customWidth="1"/>
    <col min="49" max="49" width="20.28515625" style="7" bestFit="1" customWidth="1"/>
    <col min="50" max="16384" width="11.42578125" style="7"/>
  </cols>
  <sheetData>
    <row r="1" spans="1:49" s="3" customFormat="1" ht="30.75" customHeight="1" x14ac:dyDescent="0.3">
      <c r="A1" s="1" t="s">
        <v>55</v>
      </c>
      <c r="B1" s="2"/>
      <c r="C1" s="1"/>
      <c r="D1" s="2"/>
      <c r="E1" s="1"/>
    </row>
    <row r="2" spans="1:49" s="5" customFormat="1" ht="30.75" customHeight="1" x14ac:dyDescent="0.25">
      <c r="A2" s="4"/>
      <c r="B2" s="4"/>
      <c r="C2" s="4"/>
      <c r="D2" s="4"/>
      <c r="E2" s="4"/>
      <c r="F2" s="88" t="s">
        <v>619</v>
      </c>
      <c r="G2" s="89"/>
      <c r="H2" s="90" t="s">
        <v>620</v>
      </c>
      <c r="I2" s="91"/>
      <c r="J2" s="88" t="s">
        <v>623</v>
      </c>
      <c r="K2" s="89"/>
      <c r="L2" s="90" t="s">
        <v>624</v>
      </c>
      <c r="M2" s="91"/>
      <c r="N2" s="88" t="s">
        <v>631</v>
      </c>
      <c r="O2" s="89"/>
      <c r="P2" s="90" t="s">
        <v>632</v>
      </c>
      <c r="Q2" s="91"/>
      <c r="R2" s="88" t="s">
        <v>633</v>
      </c>
      <c r="S2" s="89"/>
      <c r="T2" s="90" t="s">
        <v>638</v>
      </c>
      <c r="U2" s="91"/>
      <c r="V2" s="88" t="s">
        <v>636</v>
      </c>
      <c r="W2" s="89"/>
      <c r="X2" s="90" t="s">
        <v>637</v>
      </c>
      <c r="Y2" s="91"/>
      <c r="Z2" s="88" t="s">
        <v>642</v>
      </c>
      <c r="AA2" s="89"/>
      <c r="AB2" s="90" t="s">
        <v>643</v>
      </c>
      <c r="AC2" s="91"/>
      <c r="AD2" s="88" t="s">
        <v>646</v>
      </c>
      <c r="AE2" s="89"/>
      <c r="AF2" s="90" t="s">
        <v>647</v>
      </c>
      <c r="AG2" s="91"/>
      <c r="AH2" s="88" t="s">
        <v>650</v>
      </c>
      <c r="AI2" s="89"/>
      <c r="AJ2" s="90" t="s">
        <v>651</v>
      </c>
      <c r="AK2" s="91"/>
      <c r="AL2" s="88" t="s">
        <v>655</v>
      </c>
      <c r="AM2" s="89"/>
      <c r="AN2" s="90" t="s">
        <v>654</v>
      </c>
      <c r="AO2" s="91"/>
      <c r="AP2" s="88" t="s">
        <v>664</v>
      </c>
      <c r="AQ2" s="89"/>
      <c r="AR2" s="90" t="s">
        <v>665</v>
      </c>
      <c r="AS2" s="91"/>
      <c r="AT2" s="88" t="s">
        <v>671</v>
      </c>
      <c r="AU2" s="89"/>
      <c r="AV2" s="90" t="s">
        <v>672</v>
      </c>
      <c r="AW2" s="91"/>
    </row>
    <row r="3" spans="1:49" ht="97.15" customHeight="1" x14ac:dyDescent="0.2">
      <c r="A3" s="28" t="s">
        <v>0</v>
      </c>
      <c r="B3" s="28" t="s">
        <v>56</v>
      </c>
      <c r="C3" s="28" t="s">
        <v>1</v>
      </c>
      <c r="D3" s="28" t="s">
        <v>2</v>
      </c>
      <c r="E3" s="28" t="s">
        <v>3</v>
      </c>
      <c r="F3" s="6" t="s">
        <v>612</v>
      </c>
      <c r="G3" s="6" t="s">
        <v>611</v>
      </c>
      <c r="H3" s="28" t="s">
        <v>612</v>
      </c>
      <c r="I3" s="28" t="s">
        <v>611</v>
      </c>
      <c r="J3" s="6" t="s">
        <v>612</v>
      </c>
      <c r="K3" s="6" t="s">
        <v>611</v>
      </c>
      <c r="L3" s="28" t="s">
        <v>612</v>
      </c>
      <c r="M3" s="28" t="s">
        <v>611</v>
      </c>
      <c r="N3" s="6" t="s">
        <v>612</v>
      </c>
      <c r="O3" s="6" t="s">
        <v>611</v>
      </c>
      <c r="P3" s="28" t="s">
        <v>612</v>
      </c>
      <c r="Q3" s="28" t="s">
        <v>611</v>
      </c>
      <c r="R3" s="6" t="s">
        <v>612</v>
      </c>
      <c r="S3" s="6" t="s">
        <v>611</v>
      </c>
      <c r="T3" s="28" t="s">
        <v>612</v>
      </c>
      <c r="U3" s="28" t="s">
        <v>611</v>
      </c>
      <c r="V3" s="6" t="s">
        <v>612</v>
      </c>
      <c r="W3" s="6" t="s">
        <v>611</v>
      </c>
      <c r="X3" s="28" t="s">
        <v>612</v>
      </c>
      <c r="Y3" s="28" t="s">
        <v>611</v>
      </c>
      <c r="Z3" s="6" t="s">
        <v>612</v>
      </c>
      <c r="AA3" s="6" t="s">
        <v>611</v>
      </c>
      <c r="AB3" s="28" t="s">
        <v>612</v>
      </c>
      <c r="AC3" s="28" t="s">
        <v>611</v>
      </c>
      <c r="AD3" s="6" t="s">
        <v>612</v>
      </c>
      <c r="AE3" s="6" t="s">
        <v>611</v>
      </c>
      <c r="AF3" s="28" t="s">
        <v>612</v>
      </c>
      <c r="AG3" s="28" t="s">
        <v>611</v>
      </c>
      <c r="AH3" s="6" t="s">
        <v>612</v>
      </c>
      <c r="AI3" s="6" t="s">
        <v>611</v>
      </c>
      <c r="AJ3" s="28" t="s">
        <v>612</v>
      </c>
      <c r="AK3" s="28" t="s">
        <v>611</v>
      </c>
      <c r="AL3" s="6" t="s">
        <v>612</v>
      </c>
      <c r="AM3" s="6" t="s">
        <v>611</v>
      </c>
      <c r="AN3" s="28" t="s">
        <v>612</v>
      </c>
      <c r="AO3" s="28" t="s">
        <v>611</v>
      </c>
      <c r="AP3" s="6" t="s">
        <v>612</v>
      </c>
      <c r="AQ3" s="6" t="s">
        <v>611</v>
      </c>
      <c r="AR3" s="28" t="s">
        <v>612</v>
      </c>
      <c r="AS3" s="28" t="s">
        <v>611</v>
      </c>
      <c r="AT3" s="6" t="s">
        <v>612</v>
      </c>
      <c r="AU3" s="6" t="s">
        <v>611</v>
      </c>
      <c r="AV3" s="28" t="s">
        <v>612</v>
      </c>
      <c r="AW3" s="28" t="s">
        <v>611</v>
      </c>
    </row>
    <row r="4" spans="1:49" ht="15" customHeight="1" x14ac:dyDescent="0.2">
      <c r="A4" s="21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  <c r="J4" s="11"/>
      <c r="K4" s="44"/>
      <c r="L4" s="12">
        <f>+J4</f>
        <v>0</v>
      </c>
      <c r="M4" s="12">
        <f>+I4+K4</f>
        <v>0</v>
      </c>
      <c r="N4" s="11"/>
      <c r="O4" s="52"/>
      <c r="P4" s="12">
        <f>+N4</f>
        <v>0</v>
      </c>
      <c r="Q4" s="12">
        <f>+M4+O4</f>
        <v>0</v>
      </c>
      <c r="R4" s="11"/>
      <c r="S4" s="52"/>
      <c r="T4" s="12">
        <f>+R4</f>
        <v>0</v>
      </c>
      <c r="U4" s="12">
        <f>+Q4+S4</f>
        <v>0</v>
      </c>
      <c r="V4" s="11"/>
      <c r="W4" s="52"/>
      <c r="X4" s="12">
        <f>+V4</f>
        <v>0</v>
      </c>
      <c r="Y4" s="12">
        <f>+U4+W4</f>
        <v>0</v>
      </c>
      <c r="Z4" s="11"/>
      <c r="AA4" s="52"/>
      <c r="AB4" s="12">
        <f>+Z4</f>
        <v>0</v>
      </c>
      <c r="AC4" s="12">
        <f>+Y4+AA4</f>
        <v>0</v>
      </c>
      <c r="AD4" s="11"/>
      <c r="AE4" s="52"/>
      <c r="AF4" s="12">
        <f>+AD4</f>
        <v>0</v>
      </c>
      <c r="AG4" s="12">
        <f>+AC4+AE4</f>
        <v>0</v>
      </c>
      <c r="AH4" s="11"/>
      <c r="AI4" s="52"/>
      <c r="AJ4" s="12">
        <f>+AH4</f>
        <v>0</v>
      </c>
      <c r="AK4" s="12">
        <f>+AG4+AI4</f>
        <v>0</v>
      </c>
      <c r="AL4" s="11"/>
      <c r="AM4" s="52"/>
      <c r="AN4" s="12">
        <f>+P4</f>
        <v>0</v>
      </c>
      <c r="AO4" s="12">
        <f>+AK4+AM4</f>
        <v>0</v>
      </c>
      <c r="AP4" s="11"/>
      <c r="AQ4" s="52"/>
      <c r="AR4" s="12">
        <f>+P4</f>
        <v>0</v>
      </c>
      <c r="AS4" s="12">
        <f>+AO4+AQ4</f>
        <v>0</v>
      </c>
      <c r="AT4" s="11"/>
      <c r="AU4" s="52"/>
      <c r="AV4" s="12">
        <f>+P4</f>
        <v>0</v>
      </c>
      <c r="AW4" s="12">
        <f>+AS4+AU4</f>
        <v>0</v>
      </c>
    </row>
    <row r="5" spans="1:49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5434596962</v>
      </c>
      <c r="H5" s="12">
        <f t="shared" ref="H5:H64" si="0">+F5</f>
        <v>0</v>
      </c>
      <c r="I5" s="12">
        <f t="shared" ref="I5:I66" si="1">+G5</f>
        <v>5434596962</v>
      </c>
      <c r="J5" s="11"/>
      <c r="K5" s="44">
        <v>11015181256</v>
      </c>
      <c r="L5" s="12">
        <f t="shared" ref="L5:L64" si="2">+J5</f>
        <v>0</v>
      </c>
      <c r="M5" s="12">
        <f t="shared" ref="M5:M66" si="3">+I5+K5</f>
        <v>16449778218</v>
      </c>
      <c r="N5" s="11"/>
      <c r="O5" s="44">
        <v>9632431687</v>
      </c>
      <c r="P5" s="12">
        <f t="shared" ref="P5:P64" si="4">+N5</f>
        <v>0</v>
      </c>
      <c r="Q5" s="12">
        <f t="shared" ref="Q5:Q66" si="5">+M5+O5</f>
        <v>26082209905</v>
      </c>
      <c r="R5" s="11"/>
      <c r="S5" s="52">
        <v>5507590628</v>
      </c>
      <c r="T5" s="12">
        <f t="shared" ref="T5:T64" si="6">+R5</f>
        <v>0</v>
      </c>
      <c r="U5" s="12">
        <f t="shared" ref="U5:U66" si="7">+Q5+S5</f>
        <v>31589800533</v>
      </c>
      <c r="V5" s="11"/>
      <c r="W5" s="52">
        <v>5507590628</v>
      </c>
      <c r="X5" s="12">
        <f t="shared" ref="X5:X64" si="8">+V5</f>
        <v>0</v>
      </c>
      <c r="Y5" s="12">
        <f t="shared" ref="Y5:Y66" si="9">+U5+W5</f>
        <v>37097391161</v>
      </c>
      <c r="Z5" s="11"/>
      <c r="AA5" s="52">
        <v>11015181256</v>
      </c>
      <c r="AB5" s="12">
        <f t="shared" ref="AB5:AB64" si="10">+Z5</f>
        <v>0</v>
      </c>
      <c r="AC5" s="12">
        <f t="shared" ref="AC5:AC66" si="11">+Y5+AA5</f>
        <v>48112572417</v>
      </c>
      <c r="AD5" s="11"/>
      <c r="AE5" s="52">
        <v>5507590628</v>
      </c>
      <c r="AF5" s="12">
        <f t="shared" ref="AF5:AF64" si="12">+AD5</f>
        <v>0</v>
      </c>
      <c r="AG5" s="12">
        <f t="shared" ref="AG5:AG66" si="13">+AC5+AE5</f>
        <v>53620163045</v>
      </c>
      <c r="AH5" s="11"/>
      <c r="AI5" s="52">
        <v>5507590628</v>
      </c>
      <c r="AJ5" s="12">
        <f t="shared" ref="AJ5:AJ64" si="14">+AH5</f>
        <v>0</v>
      </c>
      <c r="AK5" s="12">
        <f t="shared" ref="AK5:AK66" si="15">+AG5+AI5</f>
        <v>59127753673</v>
      </c>
      <c r="AL5" s="11"/>
      <c r="AM5" s="52">
        <f>VLOOKUP(B5,'[1]542303 001'!A$21:D$68,4,0)</f>
        <v>5507590628</v>
      </c>
      <c r="AN5" s="12">
        <f t="shared" ref="AN5:AN66" si="16">+P5</f>
        <v>0</v>
      </c>
      <c r="AO5" s="12">
        <f t="shared" ref="AO5:AO66" si="17">+AK5+AM5</f>
        <v>64635344301</v>
      </c>
      <c r="AP5" s="11"/>
      <c r="AQ5" s="52">
        <v>5507590628</v>
      </c>
      <c r="AR5" s="12">
        <f t="shared" ref="AR5:AR66" si="18">+P5</f>
        <v>0</v>
      </c>
      <c r="AS5" s="12">
        <f t="shared" ref="AS5:AS66" si="19">+AO5+AQ5</f>
        <v>70142934929</v>
      </c>
      <c r="AT5" s="11"/>
      <c r="AU5" s="52">
        <f>VLOOKUP(B5,'[2]542303 001'!A$21:I$69,9,0)</f>
        <v>16522771878</v>
      </c>
      <c r="AV5" s="12">
        <f t="shared" ref="AV5:AV66" si="20">+P5</f>
        <v>0</v>
      </c>
      <c r="AW5" s="12">
        <f t="shared" ref="AW5:AW66" si="21">+AS5+AU5</f>
        <v>86665706807</v>
      </c>
    </row>
    <row r="6" spans="1:49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309455973</v>
      </c>
      <c r="H6" s="12">
        <f t="shared" si="0"/>
        <v>0</v>
      </c>
      <c r="I6" s="12">
        <f t="shared" si="1"/>
        <v>309455973</v>
      </c>
      <c r="J6" s="11"/>
      <c r="K6" s="44">
        <v>313687938</v>
      </c>
      <c r="L6" s="12">
        <f t="shared" si="2"/>
        <v>0</v>
      </c>
      <c r="M6" s="12">
        <f t="shared" si="3"/>
        <v>623143911</v>
      </c>
      <c r="N6" s="11"/>
      <c r="O6" s="44">
        <v>480208013</v>
      </c>
      <c r="P6" s="12">
        <f t="shared" si="4"/>
        <v>0</v>
      </c>
      <c r="Q6" s="12">
        <f t="shared" si="5"/>
        <v>1103351924</v>
      </c>
      <c r="R6" s="11"/>
      <c r="S6" s="52">
        <v>313687938</v>
      </c>
      <c r="T6" s="12">
        <f t="shared" si="6"/>
        <v>0</v>
      </c>
      <c r="U6" s="12">
        <f t="shared" si="7"/>
        <v>1417039862</v>
      </c>
      <c r="V6" s="11"/>
      <c r="W6" s="52">
        <v>313687938</v>
      </c>
      <c r="X6" s="12">
        <f t="shared" si="8"/>
        <v>0</v>
      </c>
      <c r="Y6" s="12">
        <f t="shared" si="9"/>
        <v>1730727800</v>
      </c>
      <c r="Z6" s="11"/>
      <c r="AA6" s="52">
        <v>313687938</v>
      </c>
      <c r="AB6" s="12">
        <f t="shared" si="10"/>
        <v>0</v>
      </c>
      <c r="AC6" s="12">
        <f t="shared" si="11"/>
        <v>2044415738</v>
      </c>
      <c r="AD6" s="11"/>
      <c r="AE6" s="52">
        <v>313687938</v>
      </c>
      <c r="AF6" s="12">
        <f t="shared" si="12"/>
        <v>0</v>
      </c>
      <c r="AG6" s="12">
        <f t="shared" si="13"/>
        <v>2358103676</v>
      </c>
      <c r="AH6" s="11"/>
      <c r="AI6" s="52">
        <v>313687938</v>
      </c>
      <c r="AJ6" s="12">
        <f t="shared" si="14"/>
        <v>0</v>
      </c>
      <c r="AK6" s="12">
        <f t="shared" si="15"/>
        <v>2671791614</v>
      </c>
      <c r="AL6" s="11"/>
      <c r="AM6" s="52">
        <f>VLOOKUP(B6,'[1]542303 001'!A$21:D$68,4,0)</f>
        <v>313687938</v>
      </c>
      <c r="AN6" s="12">
        <f t="shared" si="16"/>
        <v>0</v>
      </c>
      <c r="AO6" s="12">
        <f t="shared" si="17"/>
        <v>2985479552</v>
      </c>
      <c r="AP6" s="11"/>
      <c r="AQ6" s="52">
        <v>313687938</v>
      </c>
      <c r="AR6" s="12">
        <f t="shared" si="18"/>
        <v>0</v>
      </c>
      <c r="AS6" s="12">
        <f t="shared" si="19"/>
        <v>3299167490</v>
      </c>
      <c r="AT6" s="11"/>
      <c r="AU6" s="52">
        <f>VLOOKUP(B6,'[2]542303 001'!A$21:I$69,9,0)</f>
        <v>627375872</v>
      </c>
      <c r="AV6" s="12">
        <f t="shared" si="20"/>
        <v>0</v>
      </c>
      <c r="AW6" s="12">
        <f t="shared" si="21"/>
        <v>3926543362</v>
      </c>
    </row>
    <row r="7" spans="1:49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2036428591</v>
      </c>
      <c r="H7" s="12">
        <f t="shared" si="0"/>
        <v>0</v>
      </c>
      <c r="I7" s="12">
        <f t="shared" si="1"/>
        <v>2036428591</v>
      </c>
      <c r="J7" s="11"/>
      <c r="K7" s="44">
        <v>4127560922</v>
      </c>
      <c r="L7" s="12">
        <f t="shared" si="2"/>
        <v>0</v>
      </c>
      <c r="M7" s="12">
        <f t="shared" si="3"/>
        <v>6163989513</v>
      </c>
      <c r="N7" s="11">
        <f>VLOOKUP(B7,'[3]542302'!A$21:D$35,4,0)</f>
        <v>1198930806</v>
      </c>
      <c r="O7" s="44">
        <v>4660392763</v>
      </c>
      <c r="P7" s="12">
        <f t="shared" si="4"/>
        <v>1198930806</v>
      </c>
      <c r="Q7" s="12">
        <f t="shared" si="5"/>
        <v>10824382276</v>
      </c>
      <c r="R7" s="11"/>
      <c r="S7" s="52">
        <v>2063780461</v>
      </c>
      <c r="T7" s="12">
        <f t="shared" si="6"/>
        <v>0</v>
      </c>
      <c r="U7" s="12">
        <f t="shared" si="7"/>
        <v>12888162737</v>
      </c>
      <c r="V7" s="11"/>
      <c r="W7" s="52">
        <v>2063780461</v>
      </c>
      <c r="X7" s="12">
        <f t="shared" si="8"/>
        <v>0</v>
      </c>
      <c r="Y7" s="12">
        <f t="shared" si="9"/>
        <v>14951943198</v>
      </c>
      <c r="Z7" s="11"/>
      <c r="AA7" s="52">
        <v>4127560992</v>
      </c>
      <c r="AB7" s="12">
        <f t="shared" si="10"/>
        <v>0</v>
      </c>
      <c r="AC7" s="12">
        <f t="shared" si="11"/>
        <v>19079504190</v>
      </c>
      <c r="AD7" s="11"/>
      <c r="AE7" s="52">
        <v>2063780461</v>
      </c>
      <c r="AF7" s="12">
        <f t="shared" si="12"/>
        <v>0</v>
      </c>
      <c r="AG7" s="12">
        <f t="shared" si="13"/>
        <v>21143284651</v>
      </c>
      <c r="AH7" s="11"/>
      <c r="AI7" s="52">
        <v>2063780461</v>
      </c>
      <c r="AJ7" s="12">
        <f t="shared" si="14"/>
        <v>0</v>
      </c>
      <c r="AK7" s="12">
        <f t="shared" si="15"/>
        <v>23207065112</v>
      </c>
      <c r="AL7" s="11"/>
      <c r="AM7" s="52">
        <f>VLOOKUP(B7,'[1]542303 001'!A$21:D$68,4,0)</f>
        <v>2063780461</v>
      </c>
      <c r="AN7" s="12">
        <f t="shared" si="16"/>
        <v>1198930806</v>
      </c>
      <c r="AO7" s="12">
        <f t="shared" si="17"/>
        <v>25270845573</v>
      </c>
      <c r="AP7" s="11"/>
      <c r="AQ7" s="52">
        <v>2063780461</v>
      </c>
      <c r="AR7" s="12">
        <f t="shared" si="18"/>
        <v>1198930806</v>
      </c>
      <c r="AS7" s="12">
        <f t="shared" si="19"/>
        <v>27334626034</v>
      </c>
      <c r="AT7" s="11"/>
      <c r="AU7" s="52">
        <f>VLOOKUP(B7,'[2]542303 001'!A$21:I$69,9,0)</f>
        <v>6191341306</v>
      </c>
      <c r="AV7" s="12">
        <f t="shared" si="20"/>
        <v>1198930806</v>
      </c>
      <c r="AW7" s="12">
        <f t="shared" si="21"/>
        <v>33525967340</v>
      </c>
    </row>
    <row r="8" spans="1:49" ht="15" customHeight="1" x14ac:dyDescent="0.2">
      <c r="A8" s="8">
        <v>8001631300</v>
      </c>
      <c r="B8" s="8">
        <v>800163130</v>
      </c>
      <c r="C8" s="8">
        <v>129254000</v>
      </c>
      <c r="D8" s="30" t="s">
        <v>59</v>
      </c>
      <c r="E8" s="10" t="s">
        <v>74</v>
      </c>
      <c r="F8" s="11"/>
      <c r="G8" s="11">
        <v>1714637613</v>
      </c>
      <c r="H8" s="12">
        <f t="shared" si="0"/>
        <v>0</v>
      </c>
      <c r="I8" s="12">
        <f t="shared" si="1"/>
        <v>1714637613</v>
      </c>
      <c r="J8" s="11"/>
      <c r="K8" s="44">
        <v>3475334828</v>
      </c>
      <c r="L8" s="12">
        <f t="shared" si="2"/>
        <v>0</v>
      </c>
      <c r="M8" s="12">
        <f t="shared" si="3"/>
        <v>5189972441</v>
      </c>
      <c r="N8" s="11"/>
      <c r="O8" s="44">
        <v>4287456523</v>
      </c>
      <c r="P8" s="12">
        <f t="shared" si="4"/>
        <v>0</v>
      </c>
      <c r="Q8" s="12">
        <f t="shared" si="5"/>
        <v>9477428964</v>
      </c>
      <c r="R8" s="11"/>
      <c r="S8" s="52">
        <v>1737667414</v>
      </c>
      <c r="T8" s="12">
        <f t="shared" si="6"/>
        <v>0</v>
      </c>
      <c r="U8" s="12">
        <f t="shared" si="7"/>
        <v>11215096378</v>
      </c>
      <c r="V8" s="11"/>
      <c r="W8" s="52">
        <v>1737667414</v>
      </c>
      <c r="X8" s="12">
        <f t="shared" si="8"/>
        <v>0</v>
      </c>
      <c r="Y8" s="12">
        <f t="shared" si="9"/>
        <v>12952763792</v>
      </c>
      <c r="Z8" s="11"/>
      <c r="AA8" s="52">
        <v>3475334828</v>
      </c>
      <c r="AB8" s="12">
        <f t="shared" si="10"/>
        <v>0</v>
      </c>
      <c r="AC8" s="12">
        <f t="shared" si="11"/>
        <v>16428098620</v>
      </c>
      <c r="AD8" s="11"/>
      <c r="AE8" s="52">
        <v>1737667414</v>
      </c>
      <c r="AF8" s="12">
        <f t="shared" si="12"/>
        <v>0</v>
      </c>
      <c r="AG8" s="12">
        <f t="shared" si="13"/>
        <v>18165766034</v>
      </c>
      <c r="AH8" s="11"/>
      <c r="AI8" s="52">
        <v>1737667414</v>
      </c>
      <c r="AJ8" s="12">
        <f t="shared" si="14"/>
        <v>0</v>
      </c>
      <c r="AK8" s="12">
        <f t="shared" si="15"/>
        <v>19903433448</v>
      </c>
      <c r="AL8" s="11"/>
      <c r="AM8" s="52">
        <f>VLOOKUP(B8,'[1]542303 001'!A$21:D$68,4,0)</f>
        <v>1737667414</v>
      </c>
      <c r="AN8" s="12">
        <f t="shared" si="16"/>
        <v>0</v>
      </c>
      <c r="AO8" s="12">
        <f t="shared" si="17"/>
        <v>21641100862</v>
      </c>
      <c r="AP8" s="11"/>
      <c r="AQ8" s="52">
        <v>1737667414</v>
      </c>
      <c r="AR8" s="12">
        <f t="shared" si="18"/>
        <v>0</v>
      </c>
      <c r="AS8" s="12">
        <f t="shared" si="19"/>
        <v>23378768276</v>
      </c>
      <c r="AT8" s="11"/>
      <c r="AU8" s="52">
        <f>VLOOKUP(B8,'[2]542303 001'!A$21:I$69,9,0)</f>
        <v>5213002237</v>
      </c>
      <c r="AV8" s="12">
        <f t="shared" si="20"/>
        <v>0</v>
      </c>
      <c r="AW8" s="12">
        <f t="shared" si="21"/>
        <v>28591770513</v>
      </c>
    </row>
    <row r="9" spans="1:49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44"/>
      <c r="L9" s="12">
        <f t="shared" si="2"/>
        <v>0</v>
      </c>
      <c r="M9" s="12">
        <f t="shared" si="3"/>
        <v>0</v>
      </c>
      <c r="N9" s="11"/>
      <c r="O9" s="44"/>
      <c r="P9" s="12">
        <f t="shared" si="4"/>
        <v>0</v>
      </c>
      <c r="Q9" s="12">
        <f t="shared" si="5"/>
        <v>0</v>
      </c>
      <c r="R9" s="11"/>
      <c r="S9" s="52"/>
      <c r="T9" s="12">
        <f t="shared" si="6"/>
        <v>0</v>
      </c>
      <c r="U9" s="12">
        <f t="shared" si="7"/>
        <v>0</v>
      </c>
      <c r="V9" s="11"/>
      <c r="W9" s="52"/>
      <c r="X9" s="12">
        <f t="shared" si="8"/>
        <v>0</v>
      </c>
      <c r="Y9" s="12">
        <f t="shared" si="9"/>
        <v>0</v>
      </c>
      <c r="Z9" s="11"/>
      <c r="AA9" s="52"/>
      <c r="AB9" s="12">
        <f t="shared" si="10"/>
        <v>0</v>
      </c>
      <c r="AC9" s="12">
        <f t="shared" si="11"/>
        <v>0</v>
      </c>
      <c r="AD9" s="11"/>
      <c r="AE9" s="52"/>
      <c r="AF9" s="12">
        <f t="shared" si="12"/>
        <v>0</v>
      </c>
      <c r="AG9" s="12">
        <f t="shared" si="13"/>
        <v>0</v>
      </c>
      <c r="AH9" s="11"/>
      <c r="AI9" s="52"/>
      <c r="AJ9" s="12">
        <f t="shared" si="14"/>
        <v>0</v>
      </c>
      <c r="AK9" s="12">
        <f t="shared" si="15"/>
        <v>0</v>
      </c>
      <c r="AL9" s="11"/>
      <c r="AM9" s="52"/>
      <c r="AN9" s="12">
        <f t="shared" si="16"/>
        <v>0</v>
      </c>
      <c r="AO9" s="12">
        <f t="shared" si="17"/>
        <v>0</v>
      </c>
      <c r="AP9" s="11"/>
      <c r="AQ9" s="52"/>
      <c r="AR9" s="12">
        <f t="shared" si="18"/>
        <v>0</v>
      </c>
      <c r="AS9" s="12">
        <f t="shared" si="19"/>
        <v>0</v>
      </c>
      <c r="AT9" s="11"/>
      <c r="AU9" s="52"/>
      <c r="AV9" s="12">
        <f t="shared" si="20"/>
        <v>0</v>
      </c>
      <c r="AW9" s="12">
        <f t="shared" si="21"/>
        <v>0</v>
      </c>
    </row>
    <row r="10" spans="1:49" ht="15" customHeight="1" x14ac:dyDescent="0.2">
      <c r="A10" s="21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44"/>
      <c r="L10" s="12">
        <f t="shared" si="2"/>
        <v>0</v>
      </c>
      <c r="M10" s="12">
        <f t="shared" si="3"/>
        <v>0</v>
      </c>
      <c r="N10" s="11"/>
      <c r="O10" s="44"/>
      <c r="P10" s="12">
        <f t="shared" si="4"/>
        <v>0</v>
      </c>
      <c r="Q10" s="12">
        <f t="shared" si="5"/>
        <v>0</v>
      </c>
      <c r="R10" s="11"/>
      <c r="S10" s="52"/>
      <c r="T10" s="12">
        <f t="shared" si="6"/>
        <v>0</v>
      </c>
      <c r="U10" s="12">
        <f t="shared" si="7"/>
        <v>0</v>
      </c>
      <c r="V10" s="11"/>
      <c r="W10" s="52"/>
      <c r="X10" s="12">
        <f t="shared" si="8"/>
        <v>0</v>
      </c>
      <c r="Y10" s="12">
        <f t="shared" si="9"/>
        <v>0</v>
      </c>
      <c r="Z10" s="11"/>
      <c r="AA10" s="52"/>
      <c r="AB10" s="12">
        <f t="shared" si="10"/>
        <v>0</v>
      </c>
      <c r="AC10" s="12">
        <f t="shared" si="11"/>
        <v>0</v>
      </c>
      <c r="AD10" s="11"/>
      <c r="AE10" s="52"/>
      <c r="AF10" s="12">
        <f t="shared" si="12"/>
        <v>0</v>
      </c>
      <c r="AG10" s="12">
        <f t="shared" si="13"/>
        <v>0</v>
      </c>
      <c r="AH10" s="11"/>
      <c r="AI10" s="52"/>
      <c r="AJ10" s="12">
        <f t="shared" si="14"/>
        <v>0</v>
      </c>
      <c r="AK10" s="12">
        <f t="shared" si="15"/>
        <v>0</v>
      </c>
      <c r="AL10" s="11"/>
      <c r="AM10" s="52"/>
      <c r="AN10" s="12">
        <f t="shared" si="16"/>
        <v>0</v>
      </c>
      <c r="AO10" s="12">
        <f t="shared" si="17"/>
        <v>0</v>
      </c>
      <c r="AP10" s="11"/>
      <c r="AQ10" s="52"/>
      <c r="AR10" s="12">
        <f t="shared" si="18"/>
        <v>0</v>
      </c>
      <c r="AS10" s="12">
        <f t="shared" si="19"/>
        <v>0</v>
      </c>
      <c r="AT10" s="11"/>
      <c r="AU10" s="52"/>
      <c r="AV10" s="12">
        <f t="shared" si="20"/>
        <v>0</v>
      </c>
      <c r="AW10" s="12">
        <f t="shared" si="21"/>
        <v>0</v>
      </c>
    </row>
    <row r="11" spans="1:49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1649769821</v>
      </c>
      <c r="H11" s="12">
        <f t="shared" si="0"/>
        <v>0</v>
      </c>
      <c r="I11" s="12">
        <f t="shared" si="1"/>
        <v>1649769821</v>
      </c>
      <c r="J11" s="11"/>
      <c r="K11" s="44">
        <v>3343856726</v>
      </c>
      <c r="L11" s="12">
        <f t="shared" si="2"/>
        <v>0</v>
      </c>
      <c r="M11" s="12">
        <f t="shared" si="3"/>
        <v>4993626547</v>
      </c>
      <c r="N11" s="11"/>
      <c r="O11" s="44">
        <v>4093908019</v>
      </c>
      <c r="P11" s="12">
        <f t="shared" si="4"/>
        <v>0</v>
      </c>
      <c r="Q11" s="12">
        <f t="shared" si="5"/>
        <v>9087534566</v>
      </c>
      <c r="R11" s="11"/>
      <c r="S11" s="52">
        <v>1671928363</v>
      </c>
      <c r="T11" s="12">
        <f t="shared" si="6"/>
        <v>0</v>
      </c>
      <c r="U11" s="12">
        <f t="shared" si="7"/>
        <v>10759462929</v>
      </c>
      <c r="V11" s="11"/>
      <c r="W11" s="52">
        <v>1671928363</v>
      </c>
      <c r="X11" s="12">
        <f t="shared" si="8"/>
        <v>0</v>
      </c>
      <c r="Y11" s="12">
        <f t="shared" si="9"/>
        <v>12431391292</v>
      </c>
      <c r="Z11" s="11"/>
      <c r="AA11" s="52">
        <v>3343856723</v>
      </c>
      <c r="AB11" s="12">
        <f t="shared" si="10"/>
        <v>0</v>
      </c>
      <c r="AC11" s="12">
        <f t="shared" si="11"/>
        <v>15775248015</v>
      </c>
      <c r="AD11" s="11"/>
      <c r="AE11" s="52">
        <v>1671928363</v>
      </c>
      <c r="AF11" s="12">
        <f t="shared" si="12"/>
        <v>0</v>
      </c>
      <c r="AG11" s="12">
        <f t="shared" si="13"/>
        <v>17447176378</v>
      </c>
      <c r="AH11" s="11"/>
      <c r="AI11" s="52">
        <v>1671928363</v>
      </c>
      <c r="AJ11" s="12">
        <f t="shared" si="14"/>
        <v>0</v>
      </c>
      <c r="AK11" s="12">
        <f t="shared" si="15"/>
        <v>19119104741</v>
      </c>
      <c r="AL11" s="11"/>
      <c r="AM11" s="52">
        <f>VLOOKUP(B11,'[1]542303 001'!A$21:D$68,4,0)</f>
        <v>1671928363</v>
      </c>
      <c r="AN11" s="12">
        <f t="shared" si="16"/>
        <v>0</v>
      </c>
      <c r="AO11" s="12">
        <f t="shared" si="17"/>
        <v>20791033104</v>
      </c>
      <c r="AP11" s="11"/>
      <c r="AQ11" s="52">
        <v>1671928363</v>
      </c>
      <c r="AR11" s="12">
        <f t="shared" si="18"/>
        <v>0</v>
      </c>
      <c r="AS11" s="12">
        <f t="shared" si="19"/>
        <v>22462961467</v>
      </c>
      <c r="AT11" s="11"/>
      <c r="AU11" s="52">
        <f>VLOOKUP(B11,'[2]542303 001'!A$21:I$69,9,0)</f>
        <v>5015785094</v>
      </c>
      <c r="AV11" s="12">
        <f t="shared" si="20"/>
        <v>0</v>
      </c>
      <c r="AW11" s="12">
        <f t="shared" si="21"/>
        <v>27478746561</v>
      </c>
    </row>
    <row r="12" spans="1:49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280478051</v>
      </c>
      <c r="H12" s="12">
        <f t="shared" si="0"/>
        <v>0</v>
      </c>
      <c r="I12" s="12">
        <f t="shared" si="1"/>
        <v>280478051</v>
      </c>
      <c r="J12" s="11"/>
      <c r="K12" s="44">
        <v>284313729</v>
      </c>
      <c r="L12" s="12">
        <f t="shared" si="2"/>
        <v>0</v>
      </c>
      <c r="M12" s="12">
        <f t="shared" si="3"/>
        <v>564791780</v>
      </c>
      <c r="N12" s="11"/>
      <c r="O12" s="44">
        <v>435240614</v>
      </c>
      <c r="P12" s="12">
        <f t="shared" si="4"/>
        <v>0</v>
      </c>
      <c r="Q12" s="12">
        <f t="shared" si="5"/>
        <v>1000032394</v>
      </c>
      <c r="R12" s="11"/>
      <c r="S12" s="52">
        <v>284313729</v>
      </c>
      <c r="T12" s="12">
        <f t="shared" si="6"/>
        <v>0</v>
      </c>
      <c r="U12" s="12">
        <f t="shared" si="7"/>
        <v>1284346123</v>
      </c>
      <c r="V12" s="11"/>
      <c r="W12" s="52">
        <v>284313729</v>
      </c>
      <c r="X12" s="12">
        <f t="shared" si="8"/>
        <v>0</v>
      </c>
      <c r="Y12" s="12">
        <f t="shared" si="9"/>
        <v>1568659852</v>
      </c>
      <c r="Z12" s="11"/>
      <c r="AA12" s="52">
        <v>284313729</v>
      </c>
      <c r="AB12" s="12">
        <f t="shared" si="10"/>
        <v>0</v>
      </c>
      <c r="AC12" s="12">
        <f t="shared" si="11"/>
        <v>1852973581</v>
      </c>
      <c r="AD12" s="11"/>
      <c r="AE12" s="52">
        <v>284313729</v>
      </c>
      <c r="AF12" s="12">
        <f t="shared" si="12"/>
        <v>0</v>
      </c>
      <c r="AG12" s="12">
        <f t="shared" si="13"/>
        <v>2137287310</v>
      </c>
      <c r="AH12" s="11"/>
      <c r="AI12" s="52">
        <v>284313729</v>
      </c>
      <c r="AJ12" s="12">
        <f t="shared" si="14"/>
        <v>0</v>
      </c>
      <c r="AK12" s="12">
        <f t="shared" si="15"/>
        <v>2421601039</v>
      </c>
      <c r="AL12" s="11"/>
      <c r="AM12" s="52">
        <f>VLOOKUP(B12,'[1]542303 001'!A$21:D$68,4,0)</f>
        <v>284313729</v>
      </c>
      <c r="AN12" s="12">
        <f t="shared" si="16"/>
        <v>0</v>
      </c>
      <c r="AO12" s="12">
        <f t="shared" si="17"/>
        <v>2705914768</v>
      </c>
      <c r="AP12" s="11"/>
      <c r="AQ12" s="52">
        <v>284313729</v>
      </c>
      <c r="AR12" s="12">
        <f t="shared" si="18"/>
        <v>0</v>
      </c>
      <c r="AS12" s="12">
        <f t="shared" si="19"/>
        <v>2990228497</v>
      </c>
      <c r="AT12" s="11"/>
      <c r="AU12" s="52">
        <f>VLOOKUP(B12,'[2]542303 001'!A$21:I$69,9,0)</f>
        <v>568627453</v>
      </c>
      <c r="AV12" s="12">
        <f t="shared" si="20"/>
        <v>0</v>
      </c>
      <c r="AW12" s="12">
        <f t="shared" si="21"/>
        <v>3558855950</v>
      </c>
    </row>
    <row r="13" spans="1:49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44"/>
      <c r="L13" s="12">
        <f t="shared" si="2"/>
        <v>0</v>
      </c>
      <c r="M13" s="12">
        <f t="shared" si="3"/>
        <v>0</v>
      </c>
      <c r="N13" s="11"/>
      <c r="O13" s="44"/>
      <c r="P13" s="12">
        <f t="shared" si="4"/>
        <v>0</v>
      </c>
      <c r="Q13" s="12">
        <f t="shared" si="5"/>
        <v>0</v>
      </c>
      <c r="R13" s="11"/>
      <c r="S13" s="52"/>
      <c r="T13" s="12">
        <f t="shared" si="6"/>
        <v>0</v>
      </c>
      <c r="U13" s="12">
        <f t="shared" si="7"/>
        <v>0</v>
      </c>
      <c r="V13" s="11"/>
      <c r="W13" s="52"/>
      <c r="X13" s="12">
        <f t="shared" si="8"/>
        <v>0</v>
      </c>
      <c r="Y13" s="12">
        <f t="shared" si="9"/>
        <v>0</v>
      </c>
      <c r="Z13" s="11"/>
      <c r="AA13" s="52"/>
      <c r="AB13" s="12">
        <f t="shared" si="10"/>
        <v>0</v>
      </c>
      <c r="AC13" s="12">
        <f t="shared" si="11"/>
        <v>0</v>
      </c>
      <c r="AD13" s="11"/>
      <c r="AE13" s="52"/>
      <c r="AF13" s="12">
        <f t="shared" si="12"/>
        <v>0</v>
      </c>
      <c r="AG13" s="12">
        <f t="shared" si="13"/>
        <v>0</v>
      </c>
      <c r="AH13" s="11"/>
      <c r="AI13" s="52"/>
      <c r="AJ13" s="12">
        <f t="shared" si="14"/>
        <v>0</v>
      </c>
      <c r="AK13" s="12">
        <f t="shared" si="15"/>
        <v>0</v>
      </c>
      <c r="AL13" s="11"/>
      <c r="AM13" s="52"/>
      <c r="AN13" s="12">
        <f t="shared" si="16"/>
        <v>0</v>
      </c>
      <c r="AO13" s="12">
        <f t="shared" si="17"/>
        <v>0</v>
      </c>
      <c r="AP13" s="11"/>
      <c r="AQ13" s="52"/>
      <c r="AR13" s="12">
        <f t="shared" si="18"/>
        <v>0</v>
      </c>
      <c r="AS13" s="12">
        <f t="shared" si="19"/>
        <v>0</v>
      </c>
      <c r="AT13" s="11"/>
      <c r="AU13" s="52"/>
      <c r="AV13" s="12">
        <f t="shared" si="20"/>
        <v>0</v>
      </c>
      <c r="AW13" s="12">
        <f t="shared" si="21"/>
        <v>0</v>
      </c>
    </row>
    <row r="14" spans="1:49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8" t="s">
        <v>124</v>
      </c>
      <c r="F14" s="11"/>
      <c r="G14" s="11">
        <v>442849966</v>
      </c>
      <c r="H14" s="12">
        <f t="shared" si="0"/>
        <v>0</v>
      </c>
      <c r="I14" s="12">
        <f t="shared" si="1"/>
        <v>442849966</v>
      </c>
      <c r="J14" s="11"/>
      <c r="K14" s="44">
        <v>448906160</v>
      </c>
      <c r="L14" s="12">
        <f t="shared" si="2"/>
        <v>0</v>
      </c>
      <c r="M14" s="12">
        <f t="shared" si="3"/>
        <v>891756126</v>
      </c>
      <c r="N14" s="11"/>
      <c r="O14" s="44">
        <v>687206325</v>
      </c>
      <c r="P14" s="12">
        <f t="shared" si="4"/>
        <v>0</v>
      </c>
      <c r="Q14" s="12">
        <f t="shared" si="5"/>
        <v>1578962451</v>
      </c>
      <c r="R14" s="11"/>
      <c r="S14" s="52">
        <v>448906160</v>
      </c>
      <c r="T14" s="12">
        <f t="shared" si="6"/>
        <v>0</v>
      </c>
      <c r="U14" s="12">
        <f t="shared" si="7"/>
        <v>2027868611</v>
      </c>
      <c r="V14" s="11"/>
      <c r="W14" s="52">
        <v>448906160</v>
      </c>
      <c r="X14" s="12">
        <f t="shared" si="8"/>
        <v>0</v>
      </c>
      <c r="Y14" s="12">
        <f t="shared" si="9"/>
        <v>2476774771</v>
      </c>
      <c r="Z14" s="11"/>
      <c r="AA14" s="52">
        <v>448906160</v>
      </c>
      <c r="AB14" s="12">
        <f t="shared" si="10"/>
        <v>0</v>
      </c>
      <c r="AC14" s="12">
        <f t="shared" si="11"/>
        <v>2925680931</v>
      </c>
      <c r="AD14" s="11"/>
      <c r="AE14" s="52">
        <v>448906160</v>
      </c>
      <c r="AF14" s="12">
        <f t="shared" si="12"/>
        <v>0</v>
      </c>
      <c r="AG14" s="12">
        <f t="shared" si="13"/>
        <v>3374587091</v>
      </c>
      <c r="AH14" s="11"/>
      <c r="AI14" s="52">
        <v>448906160</v>
      </c>
      <c r="AJ14" s="12">
        <f t="shared" si="14"/>
        <v>0</v>
      </c>
      <c r="AK14" s="12">
        <f t="shared" si="15"/>
        <v>3823493251</v>
      </c>
      <c r="AL14" s="11"/>
      <c r="AM14" s="52">
        <f>VLOOKUP(B14,'[1]542303 001'!A$21:D$68,4,0)</f>
        <v>448906160</v>
      </c>
      <c r="AN14" s="12">
        <f t="shared" si="16"/>
        <v>0</v>
      </c>
      <c r="AO14" s="12">
        <f t="shared" si="17"/>
        <v>4272399411</v>
      </c>
      <c r="AP14" s="11"/>
      <c r="AQ14" s="52">
        <v>448906160</v>
      </c>
      <c r="AR14" s="12">
        <f t="shared" si="18"/>
        <v>0</v>
      </c>
      <c r="AS14" s="12">
        <f t="shared" si="19"/>
        <v>4721305571</v>
      </c>
      <c r="AT14" s="11"/>
      <c r="AU14" s="52">
        <f>VLOOKUP(B14,'[2]542303 001'!A$21:I$69,9,0)</f>
        <v>897812322</v>
      </c>
      <c r="AV14" s="12">
        <f t="shared" si="20"/>
        <v>0</v>
      </c>
      <c r="AW14" s="12">
        <f t="shared" si="21"/>
        <v>5619117893</v>
      </c>
    </row>
    <row r="15" spans="1:49" ht="15" customHeight="1" x14ac:dyDescent="0.2">
      <c r="A15" s="21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44"/>
      <c r="L15" s="12">
        <f t="shared" si="2"/>
        <v>0</v>
      </c>
      <c r="M15" s="12">
        <f t="shared" si="3"/>
        <v>0</v>
      </c>
      <c r="N15" s="11"/>
      <c r="O15" s="44"/>
      <c r="P15" s="12">
        <f t="shared" si="4"/>
        <v>0</v>
      </c>
      <c r="Q15" s="12">
        <f t="shared" si="5"/>
        <v>0</v>
      </c>
      <c r="R15" s="11"/>
      <c r="S15" s="52"/>
      <c r="T15" s="12">
        <f t="shared" si="6"/>
        <v>0</v>
      </c>
      <c r="U15" s="12">
        <f t="shared" si="7"/>
        <v>0</v>
      </c>
      <c r="V15" s="11"/>
      <c r="W15" s="52"/>
      <c r="X15" s="12">
        <f t="shared" si="8"/>
        <v>0</v>
      </c>
      <c r="Y15" s="12">
        <f t="shared" si="9"/>
        <v>0</v>
      </c>
      <c r="Z15" s="11"/>
      <c r="AA15" s="52"/>
      <c r="AB15" s="12">
        <f t="shared" si="10"/>
        <v>0</v>
      </c>
      <c r="AC15" s="12">
        <f t="shared" si="11"/>
        <v>0</v>
      </c>
      <c r="AD15" s="11"/>
      <c r="AE15" s="52"/>
      <c r="AF15" s="12">
        <f t="shared" si="12"/>
        <v>0</v>
      </c>
      <c r="AG15" s="12">
        <f t="shared" si="13"/>
        <v>0</v>
      </c>
      <c r="AH15" s="11"/>
      <c r="AI15" s="52"/>
      <c r="AJ15" s="12">
        <f t="shared" si="14"/>
        <v>0</v>
      </c>
      <c r="AK15" s="12">
        <f t="shared" si="15"/>
        <v>0</v>
      </c>
      <c r="AL15" s="11"/>
      <c r="AM15" s="52"/>
      <c r="AN15" s="12">
        <f t="shared" si="16"/>
        <v>0</v>
      </c>
      <c r="AO15" s="12">
        <f t="shared" si="17"/>
        <v>0</v>
      </c>
      <c r="AP15" s="11"/>
      <c r="AQ15" s="52"/>
      <c r="AR15" s="12">
        <f t="shared" si="18"/>
        <v>0</v>
      </c>
      <c r="AS15" s="12">
        <f t="shared" si="19"/>
        <v>0</v>
      </c>
      <c r="AT15" s="11"/>
      <c r="AU15" s="52"/>
      <c r="AV15" s="12">
        <f t="shared" si="20"/>
        <v>0</v>
      </c>
      <c r="AW15" s="12">
        <f t="shared" si="21"/>
        <v>0</v>
      </c>
    </row>
    <row r="16" spans="1:49" ht="15" customHeight="1" x14ac:dyDescent="0.2">
      <c r="A16" s="21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44"/>
      <c r="L16" s="12">
        <f t="shared" si="2"/>
        <v>0</v>
      </c>
      <c r="M16" s="12">
        <f t="shared" si="3"/>
        <v>0</v>
      </c>
      <c r="N16" s="11"/>
      <c r="O16" s="44"/>
      <c r="P16" s="12">
        <f t="shared" si="4"/>
        <v>0</v>
      </c>
      <c r="Q16" s="12">
        <f t="shared" si="5"/>
        <v>0</v>
      </c>
      <c r="R16" s="11"/>
      <c r="S16" s="52"/>
      <c r="T16" s="12">
        <f t="shared" si="6"/>
        <v>0</v>
      </c>
      <c r="U16" s="12">
        <f t="shared" si="7"/>
        <v>0</v>
      </c>
      <c r="V16" s="11"/>
      <c r="W16" s="52"/>
      <c r="X16" s="12">
        <f t="shared" si="8"/>
        <v>0</v>
      </c>
      <c r="Y16" s="12">
        <f t="shared" si="9"/>
        <v>0</v>
      </c>
      <c r="Z16" s="11"/>
      <c r="AA16" s="52"/>
      <c r="AB16" s="12">
        <f t="shared" si="10"/>
        <v>0</v>
      </c>
      <c r="AC16" s="12">
        <f t="shared" si="11"/>
        <v>0</v>
      </c>
      <c r="AD16" s="11"/>
      <c r="AE16" s="52"/>
      <c r="AF16" s="12">
        <f t="shared" si="12"/>
        <v>0</v>
      </c>
      <c r="AG16" s="12">
        <f t="shared" si="13"/>
        <v>0</v>
      </c>
      <c r="AH16" s="11"/>
      <c r="AI16" s="52"/>
      <c r="AJ16" s="12">
        <f t="shared" si="14"/>
        <v>0</v>
      </c>
      <c r="AK16" s="12">
        <f t="shared" si="15"/>
        <v>0</v>
      </c>
      <c r="AL16" s="11"/>
      <c r="AM16" s="52"/>
      <c r="AN16" s="12">
        <f t="shared" si="16"/>
        <v>0</v>
      </c>
      <c r="AO16" s="12">
        <f t="shared" si="17"/>
        <v>0</v>
      </c>
      <c r="AP16" s="11"/>
      <c r="AQ16" s="52"/>
      <c r="AR16" s="12">
        <f t="shared" si="18"/>
        <v>0</v>
      </c>
      <c r="AS16" s="12">
        <f t="shared" si="19"/>
        <v>0</v>
      </c>
      <c r="AT16" s="11"/>
      <c r="AU16" s="52"/>
      <c r="AV16" s="12">
        <f t="shared" si="20"/>
        <v>0</v>
      </c>
      <c r="AW16" s="12">
        <f t="shared" si="21"/>
        <v>0</v>
      </c>
    </row>
    <row r="17" spans="1:49" ht="15" customHeight="1" x14ac:dyDescent="0.2">
      <c r="A17" s="21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44"/>
      <c r="L17" s="12">
        <f t="shared" si="2"/>
        <v>0</v>
      </c>
      <c r="M17" s="12">
        <f t="shared" si="3"/>
        <v>0</v>
      </c>
      <c r="N17" s="11"/>
      <c r="O17" s="44"/>
      <c r="P17" s="12">
        <f t="shared" si="4"/>
        <v>0</v>
      </c>
      <c r="Q17" s="12">
        <f t="shared" si="5"/>
        <v>0</v>
      </c>
      <c r="R17" s="11"/>
      <c r="S17" s="52"/>
      <c r="T17" s="12">
        <f t="shared" si="6"/>
        <v>0</v>
      </c>
      <c r="U17" s="12">
        <f t="shared" si="7"/>
        <v>0</v>
      </c>
      <c r="V17" s="11"/>
      <c r="W17" s="52"/>
      <c r="X17" s="12">
        <f t="shared" si="8"/>
        <v>0</v>
      </c>
      <c r="Y17" s="12">
        <f t="shared" si="9"/>
        <v>0</v>
      </c>
      <c r="Z17" s="11"/>
      <c r="AA17" s="52"/>
      <c r="AB17" s="12">
        <f t="shared" si="10"/>
        <v>0</v>
      </c>
      <c r="AC17" s="12">
        <f t="shared" si="11"/>
        <v>0</v>
      </c>
      <c r="AD17" s="11"/>
      <c r="AE17" s="52"/>
      <c r="AF17" s="12">
        <f t="shared" si="12"/>
        <v>0</v>
      </c>
      <c r="AG17" s="12">
        <f t="shared" si="13"/>
        <v>0</v>
      </c>
      <c r="AH17" s="11"/>
      <c r="AI17" s="52"/>
      <c r="AJ17" s="12">
        <f t="shared" si="14"/>
        <v>0</v>
      </c>
      <c r="AK17" s="12">
        <f t="shared" si="15"/>
        <v>0</v>
      </c>
      <c r="AL17" s="11"/>
      <c r="AM17" s="52"/>
      <c r="AN17" s="12">
        <f t="shared" si="16"/>
        <v>0</v>
      </c>
      <c r="AO17" s="12">
        <f t="shared" si="17"/>
        <v>0</v>
      </c>
      <c r="AP17" s="11"/>
      <c r="AQ17" s="52"/>
      <c r="AR17" s="12">
        <f t="shared" si="18"/>
        <v>0</v>
      </c>
      <c r="AS17" s="12">
        <f t="shared" si="19"/>
        <v>0</v>
      </c>
      <c r="AT17" s="11"/>
      <c r="AU17" s="52"/>
      <c r="AV17" s="12">
        <f t="shared" si="20"/>
        <v>0</v>
      </c>
      <c r="AW17" s="12">
        <f t="shared" si="21"/>
        <v>0</v>
      </c>
    </row>
    <row r="18" spans="1:49" ht="15" customHeight="1" x14ac:dyDescent="0.2">
      <c r="A18" s="21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44"/>
      <c r="L18" s="12">
        <f t="shared" si="2"/>
        <v>0</v>
      </c>
      <c r="M18" s="12">
        <f t="shared" si="3"/>
        <v>0</v>
      </c>
      <c r="N18" s="11"/>
      <c r="O18" s="44"/>
      <c r="P18" s="12">
        <f t="shared" si="4"/>
        <v>0</v>
      </c>
      <c r="Q18" s="12">
        <f t="shared" si="5"/>
        <v>0</v>
      </c>
      <c r="R18" s="11"/>
      <c r="S18" s="52"/>
      <c r="T18" s="12">
        <f t="shared" si="6"/>
        <v>0</v>
      </c>
      <c r="U18" s="12">
        <f t="shared" si="7"/>
        <v>0</v>
      </c>
      <c r="V18" s="11"/>
      <c r="W18" s="52"/>
      <c r="X18" s="12">
        <f t="shared" si="8"/>
        <v>0</v>
      </c>
      <c r="Y18" s="12">
        <f t="shared" si="9"/>
        <v>0</v>
      </c>
      <c r="Z18" s="11"/>
      <c r="AA18" s="52"/>
      <c r="AB18" s="12">
        <f t="shared" si="10"/>
        <v>0</v>
      </c>
      <c r="AC18" s="12">
        <f t="shared" si="11"/>
        <v>0</v>
      </c>
      <c r="AD18" s="11"/>
      <c r="AE18" s="52"/>
      <c r="AF18" s="12">
        <f t="shared" si="12"/>
        <v>0</v>
      </c>
      <c r="AG18" s="12">
        <f t="shared" si="13"/>
        <v>0</v>
      </c>
      <c r="AH18" s="11"/>
      <c r="AI18" s="52"/>
      <c r="AJ18" s="12">
        <f t="shared" si="14"/>
        <v>0</v>
      </c>
      <c r="AK18" s="12">
        <f t="shared" si="15"/>
        <v>0</v>
      </c>
      <c r="AL18" s="11"/>
      <c r="AM18" s="52"/>
      <c r="AN18" s="12">
        <f t="shared" si="16"/>
        <v>0</v>
      </c>
      <c r="AO18" s="12">
        <f t="shared" si="17"/>
        <v>0</v>
      </c>
      <c r="AP18" s="11"/>
      <c r="AQ18" s="52"/>
      <c r="AR18" s="12">
        <f t="shared" si="18"/>
        <v>0</v>
      </c>
      <c r="AS18" s="12">
        <f t="shared" si="19"/>
        <v>0</v>
      </c>
      <c r="AT18" s="11"/>
      <c r="AU18" s="52"/>
      <c r="AV18" s="12">
        <f t="shared" si="20"/>
        <v>0</v>
      </c>
      <c r="AW18" s="12">
        <f t="shared" si="21"/>
        <v>0</v>
      </c>
    </row>
    <row r="19" spans="1:49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1545280880</v>
      </c>
      <c r="H19" s="12">
        <f t="shared" si="0"/>
        <v>0</v>
      </c>
      <c r="I19" s="12">
        <f t="shared" si="1"/>
        <v>1545280880</v>
      </c>
      <c r="J19" s="11"/>
      <c r="K19" s="44">
        <v>3132072002</v>
      </c>
      <c r="L19" s="12">
        <f t="shared" si="2"/>
        <v>0</v>
      </c>
      <c r="M19" s="12">
        <f t="shared" si="3"/>
        <v>4677352882</v>
      </c>
      <c r="N19" s="11">
        <f>VLOOKUP(B19,'[3]542302'!A$21:D$35,4,0)</f>
        <v>516186434</v>
      </c>
      <c r="O19" s="44">
        <v>3989005669</v>
      </c>
      <c r="P19" s="12">
        <f t="shared" si="4"/>
        <v>516186434</v>
      </c>
      <c r="Q19" s="12">
        <f t="shared" si="5"/>
        <v>8666358551</v>
      </c>
      <c r="R19" s="11"/>
      <c r="S19" s="52">
        <v>1566036001</v>
      </c>
      <c r="T19" s="12">
        <f t="shared" si="6"/>
        <v>0</v>
      </c>
      <c r="U19" s="12">
        <f t="shared" si="7"/>
        <v>10232394552</v>
      </c>
      <c r="V19" s="11"/>
      <c r="W19" s="52">
        <v>1566036001</v>
      </c>
      <c r="X19" s="12">
        <f t="shared" si="8"/>
        <v>0</v>
      </c>
      <c r="Y19" s="12">
        <f t="shared" si="9"/>
        <v>11798430553</v>
      </c>
      <c r="Z19" s="11"/>
      <c r="AA19" s="52">
        <v>3132072002</v>
      </c>
      <c r="AB19" s="12">
        <f t="shared" si="10"/>
        <v>0</v>
      </c>
      <c r="AC19" s="12">
        <f t="shared" si="11"/>
        <v>14930502555</v>
      </c>
      <c r="AD19" s="11"/>
      <c r="AE19" s="52">
        <v>1566036001</v>
      </c>
      <c r="AF19" s="12">
        <f t="shared" si="12"/>
        <v>0</v>
      </c>
      <c r="AG19" s="12">
        <f t="shared" si="13"/>
        <v>16496538556</v>
      </c>
      <c r="AH19" s="11"/>
      <c r="AI19" s="52">
        <v>1566036001</v>
      </c>
      <c r="AJ19" s="12">
        <f t="shared" si="14"/>
        <v>0</v>
      </c>
      <c r="AK19" s="12">
        <f t="shared" si="15"/>
        <v>18062574557</v>
      </c>
      <c r="AL19" s="11"/>
      <c r="AM19" s="52">
        <f>VLOOKUP(B19,'[1]542303 001'!A$21:D$68,4,0)</f>
        <v>1566036001</v>
      </c>
      <c r="AN19" s="12">
        <f t="shared" si="16"/>
        <v>516186434</v>
      </c>
      <c r="AO19" s="12">
        <f t="shared" si="17"/>
        <v>19628610558</v>
      </c>
      <c r="AP19" s="11"/>
      <c r="AQ19" s="52">
        <v>1566036001</v>
      </c>
      <c r="AR19" s="12">
        <f t="shared" si="18"/>
        <v>516186434</v>
      </c>
      <c r="AS19" s="12">
        <f t="shared" si="19"/>
        <v>21194646559</v>
      </c>
      <c r="AT19" s="11"/>
      <c r="AU19" s="52">
        <f>VLOOKUP(B19,'[2]542303 001'!A$21:I$69,9,0)</f>
        <v>4698108002</v>
      </c>
      <c r="AV19" s="12">
        <f t="shared" si="20"/>
        <v>516186434</v>
      </c>
      <c r="AW19" s="12">
        <f t="shared" si="21"/>
        <v>25892754561</v>
      </c>
    </row>
    <row r="20" spans="1:49" ht="15" customHeight="1" x14ac:dyDescent="0.2">
      <c r="A20" s="8">
        <v>8605127804</v>
      </c>
      <c r="B20" s="8">
        <v>860512780</v>
      </c>
      <c r="C20" s="8">
        <v>822000000</v>
      </c>
      <c r="D20" s="9" t="s">
        <v>62</v>
      </c>
      <c r="E20" s="19" t="s">
        <v>126</v>
      </c>
      <c r="F20" s="11"/>
      <c r="G20" s="11">
        <v>4167284031</v>
      </c>
      <c r="H20" s="12">
        <f t="shared" si="0"/>
        <v>0</v>
      </c>
      <c r="I20" s="12">
        <f t="shared" si="1"/>
        <v>4167284031</v>
      </c>
      <c r="J20" s="11"/>
      <c r="K20" s="44">
        <v>8446512090</v>
      </c>
      <c r="L20" s="12">
        <f t="shared" si="2"/>
        <v>0</v>
      </c>
      <c r="M20" s="12">
        <f t="shared" si="3"/>
        <v>12613796121</v>
      </c>
      <c r="N20" s="11">
        <f>VLOOKUP(B20,'[3]542302'!A$21:D$35,4,0)</f>
        <v>2542313470</v>
      </c>
      <c r="O20" s="44">
        <v>7928807412</v>
      </c>
      <c r="P20" s="12">
        <f t="shared" si="4"/>
        <v>2542313470</v>
      </c>
      <c r="Q20" s="12">
        <f t="shared" si="5"/>
        <v>20542603533</v>
      </c>
      <c r="R20" s="11"/>
      <c r="S20" s="52">
        <v>4223256045</v>
      </c>
      <c r="T20" s="12">
        <f t="shared" si="6"/>
        <v>0</v>
      </c>
      <c r="U20" s="12">
        <f t="shared" si="7"/>
        <v>24765859578</v>
      </c>
      <c r="V20" s="11"/>
      <c r="W20" s="52">
        <v>4223256045</v>
      </c>
      <c r="X20" s="12">
        <f t="shared" si="8"/>
        <v>0</v>
      </c>
      <c r="Y20" s="12">
        <f t="shared" si="9"/>
        <v>28989115623</v>
      </c>
      <c r="Z20" s="11"/>
      <c r="AA20" s="52">
        <v>8446512090</v>
      </c>
      <c r="AB20" s="12">
        <f t="shared" si="10"/>
        <v>0</v>
      </c>
      <c r="AC20" s="12">
        <f t="shared" si="11"/>
        <v>37435627713</v>
      </c>
      <c r="AD20" s="11"/>
      <c r="AE20" s="52">
        <v>4223256045</v>
      </c>
      <c r="AF20" s="12">
        <f t="shared" si="12"/>
        <v>0</v>
      </c>
      <c r="AG20" s="12">
        <f t="shared" si="13"/>
        <v>41658883758</v>
      </c>
      <c r="AH20" s="11"/>
      <c r="AI20" s="52">
        <v>4223256045</v>
      </c>
      <c r="AJ20" s="12">
        <f t="shared" si="14"/>
        <v>0</v>
      </c>
      <c r="AK20" s="12">
        <f t="shared" si="15"/>
        <v>45882139803</v>
      </c>
      <c r="AL20" s="11"/>
      <c r="AM20" s="52">
        <f>VLOOKUP(B20,'[1]542303 001'!A$21:D$68,4,0)</f>
        <v>4223256045</v>
      </c>
      <c r="AN20" s="12">
        <f t="shared" si="16"/>
        <v>2542313470</v>
      </c>
      <c r="AO20" s="12">
        <f t="shared" si="17"/>
        <v>50105395848</v>
      </c>
      <c r="AP20" s="11"/>
      <c r="AQ20" s="52">
        <v>4223256045</v>
      </c>
      <c r="AR20" s="12">
        <f t="shared" si="18"/>
        <v>2542313470</v>
      </c>
      <c r="AS20" s="12">
        <f t="shared" si="19"/>
        <v>54328651893</v>
      </c>
      <c r="AT20" s="11"/>
      <c r="AU20" s="52">
        <f>VLOOKUP(B20,'[2]542303 001'!A$21:I$69,9,0)</f>
        <v>12669768134</v>
      </c>
      <c r="AV20" s="12">
        <f t="shared" si="20"/>
        <v>2542313470</v>
      </c>
      <c r="AW20" s="12">
        <f t="shared" si="21"/>
        <v>66998420027</v>
      </c>
    </row>
    <row r="21" spans="1:49" ht="15" customHeight="1" x14ac:dyDescent="0.2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4894092933</v>
      </c>
      <c r="H21" s="12">
        <f t="shared" si="0"/>
        <v>0</v>
      </c>
      <c r="I21" s="12">
        <f t="shared" si="1"/>
        <v>4894092933</v>
      </c>
      <c r="J21" s="11"/>
      <c r="K21" s="44">
        <v>9919653862</v>
      </c>
      <c r="L21" s="12">
        <f t="shared" si="2"/>
        <v>0</v>
      </c>
      <c r="M21" s="12">
        <f t="shared" si="3"/>
        <v>14813746795</v>
      </c>
      <c r="N21" s="11"/>
      <c r="O21" s="44">
        <v>8715999281</v>
      </c>
      <c r="P21" s="12">
        <f t="shared" si="4"/>
        <v>0</v>
      </c>
      <c r="Q21" s="12">
        <f t="shared" si="5"/>
        <v>23529746076</v>
      </c>
      <c r="R21" s="11"/>
      <c r="S21" s="52">
        <v>4959826931</v>
      </c>
      <c r="T21" s="12">
        <f t="shared" si="6"/>
        <v>0</v>
      </c>
      <c r="U21" s="12">
        <f t="shared" si="7"/>
        <v>28489573007</v>
      </c>
      <c r="V21" s="11"/>
      <c r="W21" s="52">
        <v>4959826931</v>
      </c>
      <c r="X21" s="12">
        <f t="shared" si="8"/>
        <v>0</v>
      </c>
      <c r="Y21" s="12">
        <f t="shared" si="9"/>
        <v>33449399938</v>
      </c>
      <c r="Z21" s="11"/>
      <c r="AA21" s="52">
        <v>9919653862</v>
      </c>
      <c r="AB21" s="12">
        <f t="shared" si="10"/>
        <v>0</v>
      </c>
      <c r="AC21" s="12">
        <f t="shared" si="11"/>
        <v>43369053800</v>
      </c>
      <c r="AD21" s="11"/>
      <c r="AE21" s="52">
        <v>4959826931</v>
      </c>
      <c r="AF21" s="12">
        <f t="shared" si="12"/>
        <v>0</v>
      </c>
      <c r="AG21" s="12">
        <f t="shared" si="13"/>
        <v>48328880731</v>
      </c>
      <c r="AH21" s="11"/>
      <c r="AI21" s="52">
        <v>4959826931</v>
      </c>
      <c r="AJ21" s="12">
        <f t="shared" si="14"/>
        <v>0</v>
      </c>
      <c r="AK21" s="12">
        <f t="shared" si="15"/>
        <v>53288707662</v>
      </c>
      <c r="AL21" s="11"/>
      <c r="AM21" s="52">
        <f>VLOOKUP(B21,'[1]542303 001'!A$21:D$68,4,0)</f>
        <v>4959826931</v>
      </c>
      <c r="AN21" s="12">
        <f t="shared" si="16"/>
        <v>0</v>
      </c>
      <c r="AO21" s="12">
        <f t="shared" si="17"/>
        <v>58248534593</v>
      </c>
      <c r="AP21" s="11"/>
      <c r="AQ21" s="52">
        <v>4959826931</v>
      </c>
      <c r="AR21" s="12">
        <f t="shared" si="18"/>
        <v>0</v>
      </c>
      <c r="AS21" s="12">
        <f t="shared" si="19"/>
        <v>63208361524</v>
      </c>
      <c r="AT21" s="11"/>
      <c r="AU21" s="52">
        <f>VLOOKUP(B21,'[2]542303 001'!A$21:I$69,9,0)</f>
        <v>14879480792</v>
      </c>
      <c r="AV21" s="12">
        <f t="shared" si="20"/>
        <v>0</v>
      </c>
      <c r="AW21" s="12">
        <f t="shared" si="21"/>
        <v>78087842316</v>
      </c>
    </row>
    <row r="22" spans="1:49" ht="15" customHeight="1" x14ac:dyDescent="0.2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9921543520</v>
      </c>
      <c r="H22" s="12">
        <f t="shared" si="0"/>
        <v>0</v>
      </c>
      <c r="I22" s="12">
        <f t="shared" si="1"/>
        <v>9921543520</v>
      </c>
      <c r="J22" s="11"/>
      <c r="K22" s="44">
        <v>20109605362</v>
      </c>
      <c r="L22" s="12">
        <f t="shared" si="2"/>
        <v>0</v>
      </c>
      <c r="M22" s="12">
        <f t="shared" si="3"/>
        <v>30031148882</v>
      </c>
      <c r="N22" s="11"/>
      <c r="O22" s="44">
        <v>16138727030</v>
      </c>
      <c r="P22" s="12">
        <f t="shared" si="4"/>
        <v>0</v>
      </c>
      <c r="Q22" s="12">
        <f t="shared" si="5"/>
        <v>46169875912</v>
      </c>
      <c r="R22" s="11"/>
      <c r="S22" s="52">
        <v>10054802681</v>
      </c>
      <c r="T22" s="12">
        <f t="shared" si="6"/>
        <v>0</v>
      </c>
      <c r="U22" s="12">
        <f t="shared" si="7"/>
        <v>56224678593</v>
      </c>
      <c r="V22" s="11"/>
      <c r="W22" s="52">
        <v>10054802681</v>
      </c>
      <c r="X22" s="12">
        <f t="shared" si="8"/>
        <v>0</v>
      </c>
      <c r="Y22" s="12">
        <f t="shared" si="9"/>
        <v>66279481274</v>
      </c>
      <c r="Z22" s="11"/>
      <c r="AA22" s="52">
        <v>20109605362</v>
      </c>
      <c r="AB22" s="12">
        <f t="shared" si="10"/>
        <v>0</v>
      </c>
      <c r="AC22" s="12">
        <f t="shared" si="11"/>
        <v>86389086636</v>
      </c>
      <c r="AD22" s="11"/>
      <c r="AE22" s="52">
        <v>10054802681</v>
      </c>
      <c r="AF22" s="12">
        <f t="shared" si="12"/>
        <v>0</v>
      </c>
      <c r="AG22" s="12">
        <f t="shared" si="13"/>
        <v>96443889317</v>
      </c>
      <c r="AH22" s="11"/>
      <c r="AI22" s="52">
        <v>10054802681</v>
      </c>
      <c r="AJ22" s="12">
        <f t="shared" si="14"/>
        <v>0</v>
      </c>
      <c r="AK22" s="12">
        <f t="shared" si="15"/>
        <v>106498691998</v>
      </c>
      <c r="AL22" s="11"/>
      <c r="AM22" s="52">
        <f>VLOOKUP(B22,'[1]542303 001'!A$21:D$68,4,0)</f>
        <v>10054802681</v>
      </c>
      <c r="AN22" s="12">
        <f t="shared" si="16"/>
        <v>0</v>
      </c>
      <c r="AO22" s="12">
        <f t="shared" si="17"/>
        <v>116553494679</v>
      </c>
      <c r="AP22" s="11"/>
      <c r="AQ22" s="52">
        <v>10054802681</v>
      </c>
      <c r="AR22" s="12">
        <f t="shared" si="18"/>
        <v>0</v>
      </c>
      <c r="AS22" s="12">
        <f t="shared" si="19"/>
        <v>126608297360</v>
      </c>
      <c r="AT22" s="11"/>
      <c r="AU22" s="52">
        <f>VLOOKUP(B22,'[2]542303 001'!A$21:I$69,9,0)</f>
        <v>30164408040</v>
      </c>
      <c r="AV22" s="12">
        <f t="shared" si="20"/>
        <v>0</v>
      </c>
      <c r="AW22" s="12">
        <f t="shared" si="21"/>
        <v>156772705400</v>
      </c>
    </row>
    <row r="23" spans="1:49" ht="15" customHeight="1" x14ac:dyDescent="0.2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10289113811</v>
      </c>
      <c r="H23" s="12">
        <f t="shared" si="0"/>
        <v>0</v>
      </c>
      <c r="I23" s="12">
        <f t="shared" si="1"/>
        <v>10289113811</v>
      </c>
      <c r="J23" s="11"/>
      <c r="K23" s="44">
        <v>20854619832</v>
      </c>
      <c r="L23" s="12">
        <f t="shared" si="2"/>
        <v>0</v>
      </c>
      <c r="M23" s="12">
        <f t="shared" si="3"/>
        <v>31143733643</v>
      </c>
      <c r="N23" s="11"/>
      <c r="O23" s="44">
        <v>16677529775</v>
      </c>
      <c r="P23" s="12">
        <f t="shared" si="4"/>
        <v>0</v>
      </c>
      <c r="Q23" s="12">
        <f t="shared" si="5"/>
        <v>47821263418</v>
      </c>
      <c r="R23" s="11"/>
      <c r="S23" s="52">
        <v>10427309916</v>
      </c>
      <c r="T23" s="12">
        <f t="shared" si="6"/>
        <v>0</v>
      </c>
      <c r="U23" s="12">
        <f t="shared" si="7"/>
        <v>58248573334</v>
      </c>
      <c r="V23" s="11"/>
      <c r="W23" s="52">
        <v>10427309916</v>
      </c>
      <c r="X23" s="12">
        <f t="shared" si="8"/>
        <v>0</v>
      </c>
      <c r="Y23" s="12">
        <f t="shared" si="9"/>
        <v>68675883250</v>
      </c>
      <c r="Z23" s="11"/>
      <c r="AA23" s="52">
        <v>20854619832</v>
      </c>
      <c r="AB23" s="12">
        <f t="shared" si="10"/>
        <v>0</v>
      </c>
      <c r="AC23" s="12">
        <f t="shared" si="11"/>
        <v>89530503082</v>
      </c>
      <c r="AD23" s="11"/>
      <c r="AE23" s="52">
        <v>10427309916</v>
      </c>
      <c r="AF23" s="12">
        <f t="shared" si="12"/>
        <v>0</v>
      </c>
      <c r="AG23" s="12">
        <f t="shared" si="13"/>
        <v>99957812998</v>
      </c>
      <c r="AH23" s="11"/>
      <c r="AI23" s="52">
        <v>10427309916</v>
      </c>
      <c r="AJ23" s="12">
        <f t="shared" si="14"/>
        <v>0</v>
      </c>
      <c r="AK23" s="12">
        <f t="shared" si="15"/>
        <v>110385122914</v>
      </c>
      <c r="AL23" s="11"/>
      <c r="AM23" s="52">
        <f>VLOOKUP(B23,'[1]542303 001'!A$21:D$68,4,0)</f>
        <v>10427309916</v>
      </c>
      <c r="AN23" s="12">
        <f t="shared" si="16"/>
        <v>0</v>
      </c>
      <c r="AO23" s="12">
        <f t="shared" si="17"/>
        <v>120812432830</v>
      </c>
      <c r="AP23" s="11"/>
      <c r="AQ23" s="52">
        <v>10427309916</v>
      </c>
      <c r="AR23" s="12">
        <f t="shared" si="18"/>
        <v>0</v>
      </c>
      <c r="AS23" s="12">
        <f t="shared" si="19"/>
        <v>131239742746</v>
      </c>
      <c r="AT23" s="11"/>
      <c r="AU23" s="52">
        <f>VLOOKUP(B23,'[2]542303 001'!A$21:I$69,9,0)</f>
        <v>31281929742</v>
      </c>
      <c r="AV23" s="12">
        <f t="shared" si="20"/>
        <v>0</v>
      </c>
      <c r="AW23" s="12">
        <f t="shared" si="21"/>
        <v>162521672488</v>
      </c>
    </row>
    <row r="24" spans="1:49" ht="15" customHeight="1" x14ac:dyDescent="0.2">
      <c r="A24" s="21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  <c r="J24" s="11"/>
      <c r="K24" s="44"/>
      <c r="L24" s="12">
        <f t="shared" si="2"/>
        <v>0</v>
      </c>
      <c r="M24" s="12">
        <f t="shared" si="3"/>
        <v>0</v>
      </c>
      <c r="N24" s="11"/>
      <c r="O24" s="44"/>
      <c r="P24" s="12">
        <f t="shared" si="4"/>
        <v>0</v>
      </c>
      <c r="Q24" s="12">
        <f t="shared" si="5"/>
        <v>0</v>
      </c>
      <c r="R24" s="11"/>
      <c r="S24" s="52"/>
      <c r="T24" s="12">
        <f t="shared" si="6"/>
        <v>0</v>
      </c>
      <c r="U24" s="12">
        <f t="shared" si="7"/>
        <v>0</v>
      </c>
      <c r="V24" s="11"/>
      <c r="W24" s="52"/>
      <c r="X24" s="12">
        <f t="shared" si="8"/>
        <v>0</v>
      </c>
      <c r="Y24" s="12">
        <f t="shared" si="9"/>
        <v>0</v>
      </c>
      <c r="Z24" s="11"/>
      <c r="AA24" s="52"/>
      <c r="AB24" s="12">
        <f t="shared" si="10"/>
        <v>0</v>
      </c>
      <c r="AC24" s="12">
        <f t="shared" si="11"/>
        <v>0</v>
      </c>
      <c r="AD24" s="11"/>
      <c r="AE24" s="52"/>
      <c r="AF24" s="12">
        <f t="shared" si="12"/>
        <v>0</v>
      </c>
      <c r="AG24" s="12">
        <f t="shared" si="13"/>
        <v>0</v>
      </c>
      <c r="AH24" s="11"/>
      <c r="AI24" s="52"/>
      <c r="AJ24" s="12">
        <f t="shared" si="14"/>
        <v>0</v>
      </c>
      <c r="AK24" s="12">
        <f t="shared" si="15"/>
        <v>0</v>
      </c>
      <c r="AL24" s="11"/>
      <c r="AM24" s="52"/>
      <c r="AN24" s="12">
        <f t="shared" si="16"/>
        <v>0</v>
      </c>
      <c r="AO24" s="12">
        <f t="shared" si="17"/>
        <v>0</v>
      </c>
      <c r="AP24" s="11"/>
      <c r="AQ24" s="52"/>
      <c r="AR24" s="12">
        <f t="shared" si="18"/>
        <v>0</v>
      </c>
      <c r="AS24" s="12">
        <f t="shared" si="19"/>
        <v>0</v>
      </c>
      <c r="AT24" s="11"/>
      <c r="AU24" s="52"/>
      <c r="AV24" s="12">
        <f t="shared" si="20"/>
        <v>0</v>
      </c>
      <c r="AW24" s="12">
        <f t="shared" si="21"/>
        <v>0</v>
      </c>
    </row>
    <row r="25" spans="1:49" ht="15" customHeight="1" x14ac:dyDescent="0.2">
      <c r="A25" s="21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  <c r="J25" s="11"/>
      <c r="K25" s="44"/>
      <c r="L25" s="12">
        <f t="shared" si="2"/>
        <v>0</v>
      </c>
      <c r="M25" s="12">
        <f t="shared" si="3"/>
        <v>0</v>
      </c>
      <c r="N25" s="11"/>
      <c r="O25" s="44"/>
      <c r="P25" s="12">
        <f t="shared" si="4"/>
        <v>0</v>
      </c>
      <c r="Q25" s="12">
        <f t="shared" si="5"/>
        <v>0</v>
      </c>
      <c r="R25" s="11"/>
      <c r="S25" s="52"/>
      <c r="T25" s="12">
        <f t="shared" si="6"/>
        <v>0</v>
      </c>
      <c r="U25" s="12">
        <f t="shared" si="7"/>
        <v>0</v>
      </c>
      <c r="V25" s="11"/>
      <c r="W25" s="52"/>
      <c r="X25" s="12">
        <f t="shared" si="8"/>
        <v>0</v>
      </c>
      <c r="Y25" s="12">
        <f t="shared" si="9"/>
        <v>0</v>
      </c>
      <c r="Z25" s="11"/>
      <c r="AA25" s="52"/>
      <c r="AB25" s="12">
        <f t="shared" si="10"/>
        <v>0</v>
      </c>
      <c r="AC25" s="12">
        <f t="shared" si="11"/>
        <v>0</v>
      </c>
      <c r="AD25" s="11"/>
      <c r="AE25" s="52"/>
      <c r="AF25" s="12">
        <f t="shared" si="12"/>
        <v>0</v>
      </c>
      <c r="AG25" s="12">
        <f t="shared" si="13"/>
        <v>0</v>
      </c>
      <c r="AH25" s="11"/>
      <c r="AI25" s="52"/>
      <c r="AJ25" s="12">
        <f t="shared" si="14"/>
        <v>0</v>
      </c>
      <c r="AK25" s="12">
        <f t="shared" si="15"/>
        <v>0</v>
      </c>
      <c r="AL25" s="11"/>
      <c r="AM25" s="52"/>
      <c r="AN25" s="12">
        <f t="shared" si="16"/>
        <v>0</v>
      </c>
      <c r="AO25" s="12">
        <f t="shared" si="17"/>
        <v>0</v>
      </c>
      <c r="AP25" s="11"/>
      <c r="AQ25" s="52"/>
      <c r="AR25" s="12">
        <f t="shared" si="18"/>
        <v>0</v>
      </c>
      <c r="AS25" s="12">
        <f t="shared" si="19"/>
        <v>0</v>
      </c>
      <c r="AT25" s="11"/>
      <c r="AU25" s="52"/>
      <c r="AV25" s="12">
        <f t="shared" si="20"/>
        <v>0</v>
      </c>
      <c r="AW25" s="12">
        <f t="shared" si="21"/>
        <v>0</v>
      </c>
    </row>
    <row r="26" spans="1:49" ht="15" customHeight="1" x14ac:dyDescent="0.2">
      <c r="A26" s="8">
        <v>8903990106</v>
      </c>
      <c r="B26" s="8">
        <v>890399010</v>
      </c>
      <c r="C26" s="8">
        <v>120676000</v>
      </c>
      <c r="D26" s="9" t="s">
        <v>13</v>
      </c>
      <c r="E26" s="20" t="s">
        <v>91</v>
      </c>
      <c r="F26" s="11"/>
      <c r="G26" s="11">
        <v>19194228635</v>
      </c>
      <c r="H26" s="12">
        <f t="shared" si="0"/>
        <v>0</v>
      </c>
      <c r="I26" s="12">
        <f t="shared" si="1"/>
        <v>19194228635</v>
      </c>
      <c r="J26" s="11"/>
      <c r="K26" s="44">
        <v>38904063898</v>
      </c>
      <c r="L26" s="12">
        <f t="shared" si="2"/>
        <v>0</v>
      </c>
      <c r="M26" s="12">
        <f t="shared" si="3"/>
        <v>58098292533</v>
      </c>
      <c r="N26" s="11"/>
      <c r="O26" s="44">
        <v>29518854994</v>
      </c>
      <c r="P26" s="12">
        <f t="shared" si="4"/>
        <v>0</v>
      </c>
      <c r="Q26" s="12">
        <f t="shared" si="5"/>
        <v>87617147527</v>
      </c>
      <c r="R26" s="11"/>
      <c r="S26" s="52">
        <v>19452031949</v>
      </c>
      <c r="T26" s="12">
        <f t="shared" si="6"/>
        <v>0</v>
      </c>
      <c r="U26" s="12">
        <f t="shared" si="7"/>
        <v>107069179476</v>
      </c>
      <c r="V26" s="11"/>
      <c r="W26" s="52">
        <v>19452031949</v>
      </c>
      <c r="X26" s="12">
        <f t="shared" si="8"/>
        <v>0</v>
      </c>
      <c r="Y26" s="12">
        <f t="shared" si="9"/>
        <v>126521211425</v>
      </c>
      <c r="Z26" s="11"/>
      <c r="AA26" s="52">
        <v>38904063898</v>
      </c>
      <c r="AB26" s="12">
        <f t="shared" si="10"/>
        <v>0</v>
      </c>
      <c r="AC26" s="12">
        <f t="shared" si="11"/>
        <v>165425275323</v>
      </c>
      <c r="AD26" s="11"/>
      <c r="AE26" s="52">
        <v>19452031949</v>
      </c>
      <c r="AF26" s="12">
        <f t="shared" si="12"/>
        <v>0</v>
      </c>
      <c r="AG26" s="12">
        <f t="shared" si="13"/>
        <v>184877307272</v>
      </c>
      <c r="AH26" s="11"/>
      <c r="AI26" s="52">
        <v>19452031949</v>
      </c>
      <c r="AJ26" s="12">
        <f t="shared" si="14"/>
        <v>0</v>
      </c>
      <c r="AK26" s="12">
        <f t="shared" si="15"/>
        <v>204329339221</v>
      </c>
      <c r="AL26" s="11"/>
      <c r="AM26" s="52">
        <f>VLOOKUP(B26,'[1]542303 001'!A$21:D$68,4,0)</f>
        <v>19452031949</v>
      </c>
      <c r="AN26" s="12">
        <f t="shared" si="16"/>
        <v>0</v>
      </c>
      <c r="AO26" s="12">
        <f t="shared" si="17"/>
        <v>223781371170</v>
      </c>
      <c r="AP26" s="11"/>
      <c r="AQ26" s="52">
        <v>19452031949</v>
      </c>
      <c r="AR26" s="12">
        <f t="shared" si="18"/>
        <v>0</v>
      </c>
      <c r="AS26" s="12">
        <f t="shared" si="19"/>
        <v>243233403119</v>
      </c>
      <c r="AT26" s="11"/>
      <c r="AU26" s="52">
        <f>VLOOKUP(B26,'[2]542303 001'!A$21:I$69,9,0)</f>
        <v>58356095840</v>
      </c>
      <c r="AV26" s="12">
        <f t="shared" si="20"/>
        <v>0</v>
      </c>
      <c r="AW26" s="12">
        <f t="shared" si="21"/>
        <v>301589498959</v>
      </c>
    </row>
    <row r="27" spans="1:49" ht="15" customHeight="1" x14ac:dyDescent="0.2">
      <c r="A27" s="8">
        <v>8904800545</v>
      </c>
      <c r="B27" s="8">
        <v>890480054</v>
      </c>
      <c r="C27" s="8">
        <v>824613000</v>
      </c>
      <c r="D27" s="9" t="s">
        <v>47</v>
      </c>
      <c r="E27" s="18" t="s">
        <v>48</v>
      </c>
      <c r="F27" s="11"/>
      <c r="G27" s="11">
        <v>406293878</v>
      </c>
      <c r="H27" s="12">
        <f t="shared" si="0"/>
        <v>0</v>
      </c>
      <c r="I27" s="12">
        <f t="shared" si="1"/>
        <v>406293878</v>
      </c>
      <c r="J27" s="11"/>
      <c r="K27" s="44">
        <v>411850149</v>
      </c>
      <c r="L27" s="12">
        <f t="shared" si="2"/>
        <v>0</v>
      </c>
      <c r="M27" s="12">
        <f t="shared" si="3"/>
        <v>818144027</v>
      </c>
      <c r="N27" s="11"/>
      <c r="O27" s="44">
        <v>630479268</v>
      </c>
      <c r="P27" s="12">
        <f t="shared" si="4"/>
        <v>0</v>
      </c>
      <c r="Q27" s="12">
        <f t="shared" si="5"/>
        <v>1448623295</v>
      </c>
      <c r="R27" s="11"/>
      <c r="S27" s="52">
        <v>411850149</v>
      </c>
      <c r="T27" s="12">
        <f t="shared" si="6"/>
        <v>0</v>
      </c>
      <c r="U27" s="12">
        <f t="shared" si="7"/>
        <v>1860473444</v>
      </c>
      <c r="V27" s="11"/>
      <c r="W27" s="52">
        <v>411850149</v>
      </c>
      <c r="X27" s="12">
        <f t="shared" si="8"/>
        <v>0</v>
      </c>
      <c r="Y27" s="12">
        <f t="shared" si="9"/>
        <v>2272323593</v>
      </c>
      <c r="Z27" s="11"/>
      <c r="AA27" s="52">
        <v>411850149</v>
      </c>
      <c r="AB27" s="12">
        <f t="shared" si="10"/>
        <v>0</v>
      </c>
      <c r="AC27" s="12">
        <f t="shared" si="11"/>
        <v>2684173742</v>
      </c>
      <c r="AD27" s="11"/>
      <c r="AE27" s="52">
        <v>411850149</v>
      </c>
      <c r="AF27" s="12">
        <f t="shared" si="12"/>
        <v>0</v>
      </c>
      <c r="AG27" s="12">
        <f t="shared" si="13"/>
        <v>3096023891</v>
      </c>
      <c r="AH27" s="11"/>
      <c r="AI27" s="52">
        <v>411850149</v>
      </c>
      <c r="AJ27" s="12">
        <f t="shared" si="14"/>
        <v>0</v>
      </c>
      <c r="AK27" s="12">
        <f t="shared" si="15"/>
        <v>3507874040</v>
      </c>
      <c r="AL27" s="11"/>
      <c r="AM27" s="52">
        <f>VLOOKUP(B27,'[1]542303 001'!A$21:D$68,4,0)</f>
        <v>411850149</v>
      </c>
      <c r="AN27" s="12">
        <f t="shared" si="16"/>
        <v>0</v>
      </c>
      <c r="AO27" s="12">
        <f t="shared" si="17"/>
        <v>3919724189</v>
      </c>
      <c r="AP27" s="11"/>
      <c r="AQ27" s="52">
        <v>411850149</v>
      </c>
      <c r="AR27" s="12">
        <f t="shared" si="18"/>
        <v>0</v>
      </c>
      <c r="AS27" s="12">
        <f t="shared" si="19"/>
        <v>4331574338</v>
      </c>
      <c r="AT27" s="11"/>
      <c r="AU27" s="52">
        <f>VLOOKUP(B27,'[2]542303 001'!A$21:I$69,9,0)</f>
        <v>823700298</v>
      </c>
      <c r="AV27" s="12">
        <f t="shared" si="20"/>
        <v>0</v>
      </c>
      <c r="AW27" s="12">
        <f t="shared" si="21"/>
        <v>5155274636</v>
      </c>
    </row>
    <row r="28" spans="1:49" ht="15" customHeight="1" x14ac:dyDescent="0.2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6871525965</v>
      </c>
      <c r="H28" s="12">
        <f t="shared" si="0"/>
        <v>0</v>
      </c>
      <c r="I28" s="12">
        <f t="shared" si="1"/>
        <v>6871525965</v>
      </c>
      <c r="J28" s="11"/>
      <c r="K28" s="44">
        <v>13927638892</v>
      </c>
      <c r="L28" s="12">
        <f t="shared" si="2"/>
        <v>0</v>
      </c>
      <c r="M28" s="12">
        <f t="shared" si="3"/>
        <v>20799164857</v>
      </c>
      <c r="N28" s="11"/>
      <c r="O28" s="44">
        <v>11703406280</v>
      </c>
      <c r="P28" s="12">
        <f t="shared" si="4"/>
        <v>0</v>
      </c>
      <c r="Q28" s="12">
        <f t="shared" si="5"/>
        <v>32502571137</v>
      </c>
      <c r="R28" s="11"/>
      <c r="S28" s="52">
        <v>6963819446</v>
      </c>
      <c r="T28" s="12">
        <f t="shared" si="6"/>
        <v>0</v>
      </c>
      <c r="U28" s="12">
        <f t="shared" si="7"/>
        <v>39466390583</v>
      </c>
      <c r="V28" s="11"/>
      <c r="W28" s="52">
        <v>6963819446</v>
      </c>
      <c r="X28" s="12">
        <f t="shared" si="8"/>
        <v>0</v>
      </c>
      <c r="Y28" s="12">
        <f t="shared" si="9"/>
        <v>46430210029</v>
      </c>
      <c r="Z28" s="11"/>
      <c r="AA28" s="52">
        <v>13927638892</v>
      </c>
      <c r="AB28" s="12">
        <f t="shared" si="10"/>
        <v>0</v>
      </c>
      <c r="AC28" s="12">
        <f t="shared" si="11"/>
        <v>60357848921</v>
      </c>
      <c r="AD28" s="11"/>
      <c r="AE28" s="52">
        <v>6963819446</v>
      </c>
      <c r="AF28" s="12">
        <f t="shared" si="12"/>
        <v>0</v>
      </c>
      <c r="AG28" s="12">
        <f t="shared" si="13"/>
        <v>67321668367</v>
      </c>
      <c r="AH28" s="11"/>
      <c r="AI28" s="52">
        <v>6963819446</v>
      </c>
      <c r="AJ28" s="12">
        <f t="shared" si="14"/>
        <v>0</v>
      </c>
      <c r="AK28" s="12">
        <f t="shared" si="15"/>
        <v>74285487813</v>
      </c>
      <c r="AL28" s="11"/>
      <c r="AM28" s="52">
        <f>VLOOKUP(B28,'[1]542303 001'!A$21:D$68,4,0)</f>
        <v>6963819446</v>
      </c>
      <c r="AN28" s="12">
        <f t="shared" si="16"/>
        <v>0</v>
      </c>
      <c r="AO28" s="12">
        <f t="shared" si="17"/>
        <v>81249307259</v>
      </c>
      <c r="AP28" s="11"/>
      <c r="AQ28" s="52">
        <v>6963819446</v>
      </c>
      <c r="AR28" s="12">
        <f t="shared" si="18"/>
        <v>0</v>
      </c>
      <c r="AS28" s="12">
        <f t="shared" si="19"/>
        <v>88213126705</v>
      </c>
      <c r="AT28" s="11"/>
      <c r="AU28" s="52">
        <f>VLOOKUP(B28,'[2]542303 001'!A$21:I$69,9,0)</f>
        <v>20891458335</v>
      </c>
      <c r="AV28" s="12">
        <f t="shared" si="20"/>
        <v>0</v>
      </c>
      <c r="AW28" s="12">
        <f t="shared" si="21"/>
        <v>109104585040</v>
      </c>
    </row>
    <row r="29" spans="1:49" ht="15" customHeight="1" x14ac:dyDescent="0.2">
      <c r="A29" s="21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  <c r="J29" s="11"/>
      <c r="K29" s="44"/>
      <c r="L29" s="12">
        <f t="shared" si="2"/>
        <v>0</v>
      </c>
      <c r="M29" s="12">
        <f t="shared" si="3"/>
        <v>0</v>
      </c>
      <c r="N29" s="11"/>
      <c r="O29" s="44"/>
      <c r="P29" s="12">
        <f t="shared" si="4"/>
        <v>0</v>
      </c>
      <c r="Q29" s="12">
        <f t="shared" si="5"/>
        <v>0</v>
      </c>
      <c r="R29" s="11"/>
      <c r="S29" s="52"/>
      <c r="T29" s="12">
        <f t="shared" si="6"/>
        <v>0</v>
      </c>
      <c r="U29" s="12">
        <f t="shared" si="7"/>
        <v>0</v>
      </c>
      <c r="V29" s="11"/>
      <c r="W29" s="52"/>
      <c r="X29" s="12">
        <f t="shared" si="8"/>
        <v>0</v>
      </c>
      <c r="Y29" s="12">
        <f t="shared" si="9"/>
        <v>0</v>
      </c>
      <c r="Z29" s="11"/>
      <c r="AA29" s="52"/>
      <c r="AB29" s="12">
        <f t="shared" si="10"/>
        <v>0</v>
      </c>
      <c r="AC29" s="12">
        <f t="shared" si="11"/>
        <v>0</v>
      </c>
      <c r="AD29" s="11"/>
      <c r="AE29" s="52"/>
      <c r="AF29" s="12">
        <f t="shared" si="12"/>
        <v>0</v>
      </c>
      <c r="AG29" s="12">
        <f t="shared" si="13"/>
        <v>0</v>
      </c>
      <c r="AH29" s="11"/>
      <c r="AI29" s="52"/>
      <c r="AJ29" s="12">
        <f t="shared" si="14"/>
        <v>0</v>
      </c>
      <c r="AK29" s="12">
        <f t="shared" si="15"/>
        <v>0</v>
      </c>
      <c r="AL29" s="11"/>
      <c r="AM29" s="52"/>
      <c r="AN29" s="12">
        <f t="shared" si="16"/>
        <v>0</v>
      </c>
      <c r="AO29" s="12">
        <f t="shared" si="17"/>
        <v>0</v>
      </c>
      <c r="AP29" s="11"/>
      <c r="AQ29" s="52"/>
      <c r="AR29" s="12">
        <f t="shared" si="18"/>
        <v>0</v>
      </c>
      <c r="AS29" s="12">
        <f t="shared" si="19"/>
        <v>0</v>
      </c>
      <c r="AT29" s="11"/>
      <c r="AU29" s="52"/>
      <c r="AV29" s="12">
        <f t="shared" si="20"/>
        <v>0</v>
      </c>
      <c r="AW29" s="12">
        <f t="shared" si="21"/>
        <v>0</v>
      </c>
    </row>
    <row r="30" spans="1:49" ht="15" customHeight="1" x14ac:dyDescent="0.2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3457258742</v>
      </c>
      <c r="H30" s="12">
        <f t="shared" si="0"/>
        <v>0</v>
      </c>
      <c r="I30" s="12">
        <f t="shared" si="1"/>
        <v>3457258742</v>
      </c>
      <c r="J30" s="11"/>
      <c r="K30" s="44">
        <v>7007388398</v>
      </c>
      <c r="L30" s="12">
        <f t="shared" si="2"/>
        <v>0</v>
      </c>
      <c r="M30" s="12">
        <f t="shared" si="3"/>
        <v>10464647140</v>
      </c>
      <c r="N30" s="11"/>
      <c r="O30" s="44">
        <v>6892950811</v>
      </c>
      <c r="P30" s="12">
        <f t="shared" si="4"/>
        <v>0</v>
      </c>
      <c r="Q30" s="12">
        <f t="shared" si="5"/>
        <v>17357597951</v>
      </c>
      <c r="R30" s="11"/>
      <c r="S30" s="52">
        <v>3503694199</v>
      </c>
      <c r="T30" s="12">
        <f t="shared" si="6"/>
        <v>0</v>
      </c>
      <c r="U30" s="12">
        <f t="shared" si="7"/>
        <v>20861292150</v>
      </c>
      <c r="V30" s="11"/>
      <c r="W30" s="52">
        <v>3503694199</v>
      </c>
      <c r="X30" s="12">
        <f t="shared" si="8"/>
        <v>0</v>
      </c>
      <c r="Y30" s="12">
        <f t="shared" si="9"/>
        <v>24364986349</v>
      </c>
      <c r="Z30" s="11"/>
      <c r="AA30" s="52">
        <v>7007388398</v>
      </c>
      <c r="AB30" s="12">
        <f t="shared" si="10"/>
        <v>0</v>
      </c>
      <c r="AC30" s="12">
        <f t="shared" si="11"/>
        <v>31372374747</v>
      </c>
      <c r="AD30" s="11"/>
      <c r="AE30" s="52">
        <v>3503694199</v>
      </c>
      <c r="AF30" s="12">
        <f t="shared" si="12"/>
        <v>0</v>
      </c>
      <c r="AG30" s="12">
        <f t="shared" si="13"/>
        <v>34876068946</v>
      </c>
      <c r="AH30" s="11"/>
      <c r="AI30" s="52">
        <v>3503694199</v>
      </c>
      <c r="AJ30" s="12">
        <f t="shared" si="14"/>
        <v>0</v>
      </c>
      <c r="AK30" s="12">
        <f t="shared" si="15"/>
        <v>38379763145</v>
      </c>
      <c r="AL30" s="11"/>
      <c r="AM30" s="52">
        <f>VLOOKUP(B30,'[1]542303 001'!A$21:D$68,4,0)</f>
        <v>3503694199</v>
      </c>
      <c r="AN30" s="12">
        <f t="shared" si="16"/>
        <v>0</v>
      </c>
      <c r="AO30" s="12">
        <f t="shared" si="17"/>
        <v>41883457344</v>
      </c>
      <c r="AP30" s="11"/>
      <c r="AQ30" s="52">
        <v>3503694199</v>
      </c>
      <c r="AR30" s="12">
        <f t="shared" si="18"/>
        <v>0</v>
      </c>
      <c r="AS30" s="12">
        <f t="shared" si="19"/>
        <v>45387151543</v>
      </c>
      <c r="AT30" s="11"/>
      <c r="AU30" s="52">
        <f>VLOOKUP(B30,'[2]542303 001'!A$21:I$69,9,0)</f>
        <v>10511082592</v>
      </c>
      <c r="AV30" s="12">
        <f t="shared" si="20"/>
        <v>0</v>
      </c>
      <c r="AW30" s="12">
        <f t="shared" si="21"/>
        <v>55898234135</v>
      </c>
    </row>
    <row r="31" spans="1:49" ht="15" customHeight="1" x14ac:dyDescent="0.2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3677127036</v>
      </c>
      <c r="H31" s="12">
        <f t="shared" si="0"/>
        <v>0</v>
      </c>
      <c r="I31" s="12">
        <f t="shared" si="1"/>
        <v>3677127036</v>
      </c>
      <c r="J31" s="11"/>
      <c r="K31" s="44">
        <v>7453031214</v>
      </c>
      <c r="L31" s="12">
        <f t="shared" si="2"/>
        <v>0</v>
      </c>
      <c r="M31" s="12">
        <f t="shared" si="3"/>
        <v>11130158250</v>
      </c>
      <c r="N31" s="11"/>
      <c r="O31" s="44">
        <v>7257598251</v>
      </c>
      <c r="P31" s="12">
        <f t="shared" si="4"/>
        <v>0</v>
      </c>
      <c r="Q31" s="12">
        <f t="shared" si="5"/>
        <v>18387756501</v>
      </c>
      <c r="R31" s="11"/>
      <c r="S31" s="52">
        <v>3726515607</v>
      </c>
      <c r="T31" s="12">
        <f t="shared" si="6"/>
        <v>0</v>
      </c>
      <c r="U31" s="12">
        <f t="shared" si="7"/>
        <v>22114272108</v>
      </c>
      <c r="V31" s="11"/>
      <c r="W31" s="52">
        <v>3726515607</v>
      </c>
      <c r="X31" s="12">
        <f t="shared" si="8"/>
        <v>0</v>
      </c>
      <c r="Y31" s="12">
        <f t="shared" si="9"/>
        <v>25840787715</v>
      </c>
      <c r="Z31" s="11"/>
      <c r="AA31" s="52">
        <v>7453031214</v>
      </c>
      <c r="AB31" s="12">
        <f t="shared" si="10"/>
        <v>0</v>
      </c>
      <c r="AC31" s="12">
        <f t="shared" si="11"/>
        <v>33293818929</v>
      </c>
      <c r="AD31" s="11"/>
      <c r="AE31" s="52">
        <v>3726515607</v>
      </c>
      <c r="AF31" s="12">
        <f t="shared" si="12"/>
        <v>0</v>
      </c>
      <c r="AG31" s="12">
        <f t="shared" si="13"/>
        <v>37020334536</v>
      </c>
      <c r="AH31" s="11"/>
      <c r="AI31" s="52">
        <v>3726515607</v>
      </c>
      <c r="AJ31" s="12">
        <f t="shared" si="14"/>
        <v>0</v>
      </c>
      <c r="AK31" s="12">
        <f t="shared" si="15"/>
        <v>40746850143</v>
      </c>
      <c r="AL31" s="11"/>
      <c r="AM31" s="52">
        <f>VLOOKUP(B31,'[1]542303 001'!A$21:D$68,4,0)</f>
        <v>3726515607</v>
      </c>
      <c r="AN31" s="12">
        <f t="shared" si="16"/>
        <v>0</v>
      </c>
      <c r="AO31" s="12">
        <f t="shared" si="17"/>
        <v>44473365750</v>
      </c>
      <c r="AP31" s="11"/>
      <c r="AQ31" s="52">
        <v>3726515607</v>
      </c>
      <c r="AR31" s="12">
        <f t="shared" si="18"/>
        <v>0</v>
      </c>
      <c r="AS31" s="12">
        <f t="shared" si="19"/>
        <v>48199881357</v>
      </c>
      <c r="AT31" s="11"/>
      <c r="AU31" s="52">
        <f>VLOOKUP(B31,'[2]542303 001'!A$21:I$69,9,0)</f>
        <v>11179546825</v>
      </c>
      <c r="AV31" s="12">
        <f t="shared" si="20"/>
        <v>0</v>
      </c>
      <c r="AW31" s="12">
        <f t="shared" si="21"/>
        <v>59379428182</v>
      </c>
    </row>
    <row r="32" spans="1:49" ht="15" customHeight="1" x14ac:dyDescent="0.2">
      <c r="A32" s="8">
        <v>8905015784</v>
      </c>
      <c r="B32" s="8">
        <v>890501578</v>
      </c>
      <c r="C32" s="8">
        <v>824454000</v>
      </c>
      <c r="D32" s="9" t="s">
        <v>75</v>
      </c>
      <c r="E32" s="19" t="s">
        <v>78</v>
      </c>
      <c r="F32" s="11"/>
      <c r="G32" s="11">
        <v>422418697</v>
      </c>
      <c r="H32" s="12">
        <f t="shared" si="0"/>
        <v>0</v>
      </c>
      <c r="I32" s="12">
        <f t="shared" si="1"/>
        <v>422418697</v>
      </c>
      <c r="J32" s="11"/>
      <c r="K32" s="44">
        <v>428195484</v>
      </c>
      <c r="L32" s="12">
        <f t="shared" si="2"/>
        <v>0</v>
      </c>
      <c r="M32" s="12">
        <f t="shared" si="3"/>
        <v>850614181</v>
      </c>
      <c r="N32" s="11"/>
      <c r="O32" s="44">
        <v>655501464</v>
      </c>
      <c r="P32" s="12">
        <f t="shared" si="4"/>
        <v>0</v>
      </c>
      <c r="Q32" s="12">
        <f t="shared" si="5"/>
        <v>1506115645</v>
      </c>
      <c r="R32" s="11"/>
      <c r="S32" s="52">
        <v>428195484</v>
      </c>
      <c r="T32" s="12">
        <f t="shared" si="6"/>
        <v>0</v>
      </c>
      <c r="U32" s="12">
        <f t="shared" si="7"/>
        <v>1934311129</v>
      </c>
      <c r="V32" s="11"/>
      <c r="W32" s="52">
        <v>428195484</v>
      </c>
      <c r="X32" s="12">
        <f t="shared" si="8"/>
        <v>0</v>
      </c>
      <c r="Y32" s="12">
        <f t="shared" si="9"/>
        <v>2362506613</v>
      </c>
      <c r="Z32" s="11"/>
      <c r="AA32" s="52">
        <v>428195484</v>
      </c>
      <c r="AB32" s="12">
        <f t="shared" si="10"/>
        <v>0</v>
      </c>
      <c r="AC32" s="12">
        <f t="shared" si="11"/>
        <v>2790702097</v>
      </c>
      <c r="AD32" s="11"/>
      <c r="AE32" s="52">
        <v>428195484</v>
      </c>
      <c r="AF32" s="12">
        <f t="shared" si="12"/>
        <v>0</v>
      </c>
      <c r="AG32" s="12">
        <f t="shared" si="13"/>
        <v>3218897581</v>
      </c>
      <c r="AH32" s="11"/>
      <c r="AI32" s="52">
        <v>428195484</v>
      </c>
      <c r="AJ32" s="12">
        <f t="shared" si="14"/>
        <v>0</v>
      </c>
      <c r="AK32" s="12">
        <f t="shared" si="15"/>
        <v>3647093065</v>
      </c>
      <c r="AL32" s="11"/>
      <c r="AM32" s="52">
        <f>VLOOKUP(B32,'[1]542303 001'!A$21:D$68,4,0)</f>
        <v>428195484</v>
      </c>
      <c r="AN32" s="12">
        <f t="shared" si="16"/>
        <v>0</v>
      </c>
      <c r="AO32" s="12">
        <f t="shared" si="17"/>
        <v>4075288549</v>
      </c>
      <c r="AP32" s="11"/>
      <c r="AQ32" s="52">
        <v>428195484</v>
      </c>
      <c r="AR32" s="12">
        <f t="shared" si="18"/>
        <v>0</v>
      </c>
      <c r="AS32" s="12">
        <f t="shared" si="19"/>
        <v>4503484033</v>
      </c>
      <c r="AT32" s="11"/>
      <c r="AU32" s="52">
        <f>VLOOKUP(B32,'[2]542303 001'!A$21:I$69,9,0)</f>
        <v>856390964</v>
      </c>
      <c r="AV32" s="12">
        <f t="shared" si="20"/>
        <v>0</v>
      </c>
      <c r="AW32" s="12">
        <f t="shared" si="21"/>
        <v>5359874997</v>
      </c>
    </row>
    <row r="33" spans="1:49" ht="15" customHeight="1" x14ac:dyDescent="0.2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1665791099</v>
      </c>
      <c r="H33" s="12">
        <f t="shared" si="0"/>
        <v>0</v>
      </c>
      <c r="I33" s="12">
        <f t="shared" si="1"/>
        <v>1665791099</v>
      </c>
      <c r="J33" s="11"/>
      <c r="K33" s="44">
        <v>3376329654</v>
      </c>
      <c r="L33" s="12">
        <f t="shared" si="2"/>
        <v>0</v>
      </c>
      <c r="M33" s="12">
        <f t="shared" si="3"/>
        <v>5042120753</v>
      </c>
      <c r="N33" s="11"/>
      <c r="O33" s="44">
        <v>4233087438</v>
      </c>
      <c r="P33" s="12">
        <f t="shared" si="4"/>
        <v>0</v>
      </c>
      <c r="Q33" s="12">
        <f t="shared" si="5"/>
        <v>9275208191</v>
      </c>
      <c r="R33" s="11"/>
      <c r="S33" s="52">
        <v>1688164827</v>
      </c>
      <c r="T33" s="12">
        <f t="shared" si="6"/>
        <v>0</v>
      </c>
      <c r="U33" s="12">
        <f t="shared" si="7"/>
        <v>10963373018</v>
      </c>
      <c r="V33" s="11"/>
      <c r="W33" s="52">
        <v>1688164827</v>
      </c>
      <c r="X33" s="12">
        <f t="shared" si="8"/>
        <v>0</v>
      </c>
      <c r="Y33" s="12">
        <f t="shared" si="9"/>
        <v>12651537845</v>
      </c>
      <c r="Z33" s="11"/>
      <c r="AA33" s="52">
        <v>3376329654</v>
      </c>
      <c r="AB33" s="12">
        <f t="shared" si="10"/>
        <v>0</v>
      </c>
      <c r="AC33" s="12">
        <f t="shared" si="11"/>
        <v>16027867499</v>
      </c>
      <c r="AD33" s="11"/>
      <c r="AE33" s="52">
        <v>1688164827</v>
      </c>
      <c r="AF33" s="12">
        <f t="shared" si="12"/>
        <v>0</v>
      </c>
      <c r="AG33" s="12">
        <f t="shared" si="13"/>
        <v>17716032326</v>
      </c>
      <c r="AH33" s="11"/>
      <c r="AI33" s="52">
        <v>1688164827</v>
      </c>
      <c r="AJ33" s="12">
        <f t="shared" si="14"/>
        <v>0</v>
      </c>
      <c r="AK33" s="12">
        <f t="shared" si="15"/>
        <v>19404197153</v>
      </c>
      <c r="AL33" s="11"/>
      <c r="AM33" s="52">
        <f>VLOOKUP(B33,'[1]542303 001'!A$21:D$68,4,0)</f>
        <v>1688164827</v>
      </c>
      <c r="AN33" s="12">
        <f t="shared" si="16"/>
        <v>0</v>
      </c>
      <c r="AO33" s="12">
        <f t="shared" si="17"/>
        <v>21092361980</v>
      </c>
      <c r="AP33" s="11"/>
      <c r="AQ33" s="52">
        <v>1688164827</v>
      </c>
      <c r="AR33" s="12">
        <f t="shared" si="18"/>
        <v>0</v>
      </c>
      <c r="AS33" s="12">
        <f t="shared" si="19"/>
        <v>22780526807</v>
      </c>
      <c r="AT33" s="11"/>
      <c r="AU33" s="52">
        <f>VLOOKUP(B33,'[2]542303 001'!A$21:I$69,9,0)</f>
        <v>5064494486</v>
      </c>
      <c r="AV33" s="12">
        <f t="shared" si="20"/>
        <v>0</v>
      </c>
      <c r="AW33" s="12">
        <f t="shared" si="21"/>
        <v>27845021293</v>
      </c>
    </row>
    <row r="34" spans="1:49" ht="15" customHeight="1" x14ac:dyDescent="0.2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4241004480</v>
      </c>
      <c r="H34" s="12">
        <f t="shared" si="0"/>
        <v>0</v>
      </c>
      <c r="I34" s="12">
        <f t="shared" si="1"/>
        <v>4241004480</v>
      </c>
      <c r="J34" s="11"/>
      <c r="K34" s="44">
        <v>8595933310</v>
      </c>
      <c r="L34" s="12">
        <f t="shared" si="2"/>
        <v>0</v>
      </c>
      <c r="M34" s="12">
        <f t="shared" si="3"/>
        <v>12836937790</v>
      </c>
      <c r="N34" s="11"/>
      <c r="O34" s="44">
        <v>7862220534</v>
      </c>
      <c r="P34" s="12">
        <f t="shared" si="4"/>
        <v>0</v>
      </c>
      <c r="Q34" s="12">
        <f t="shared" si="5"/>
        <v>20699158324</v>
      </c>
      <c r="R34" s="11"/>
      <c r="S34" s="52">
        <v>4297966655</v>
      </c>
      <c r="T34" s="12">
        <f t="shared" si="6"/>
        <v>0</v>
      </c>
      <c r="U34" s="12">
        <f t="shared" si="7"/>
        <v>24997124979</v>
      </c>
      <c r="V34" s="11"/>
      <c r="W34" s="52">
        <v>4297966655</v>
      </c>
      <c r="X34" s="12">
        <f t="shared" si="8"/>
        <v>0</v>
      </c>
      <c r="Y34" s="12">
        <f t="shared" si="9"/>
        <v>29295091634</v>
      </c>
      <c r="Z34" s="11"/>
      <c r="AA34" s="52">
        <v>8585933310</v>
      </c>
      <c r="AB34" s="12">
        <f t="shared" si="10"/>
        <v>0</v>
      </c>
      <c r="AC34" s="12">
        <f t="shared" si="11"/>
        <v>37881024944</v>
      </c>
      <c r="AD34" s="11"/>
      <c r="AE34" s="52">
        <v>4297966655</v>
      </c>
      <c r="AF34" s="12">
        <f t="shared" si="12"/>
        <v>0</v>
      </c>
      <c r="AG34" s="12">
        <f t="shared" si="13"/>
        <v>42178991599</v>
      </c>
      <c r="AH34" s="11"/>
      <c r="AI34" s="52">
        <v>4297966655</v>
      </c>
      <c r="AJ34" s="12">
        <f t="shared" si="14"/>
        <v>0</v>
      </c>
      <c r="AK34" s="12">
        <f t="shared" si="15"/>
        <v>46476958254</v>
      </c>
      <c r="AL34" s="11"/>
      <c r="AM34" s="52">
        <f>VLOOKUP(B34,'[1]542303 001'!A$21:D$68,4,0)</f>
        <v>4297966655</v>
      </c>
      <c r="AN34" s="12">
        <f t="shared" si="16"/>
        <v>0</v>
      </c>
      <c r="AO34" s="12">
        <f t="shared" si="17"/>
        <v>50774924909</v>
      </c>
      <c r="AP34" s="11"/>
      <c r="AQ34" s="52">
        <v>4297966655</v>
      </c>
      <c r="AR34" s="12">
        <f t="shared" si="18"/>
        <v>0</v>
      </c>
      <c r="AS34" s="12">
        <f t="shared" si="19"/>
        <v>55072891564</v>
      </c>
      <c r="AT34" s="11"/>
      <c r="AU34" s="52">
        <f>VLOOKUP(B34,'[2]542303 001'!A$21:I$69,9,0)</f>
        <v>12893899962</v>
      </c>
      <c r="AV34" s="12">
        <f t="shared" si="20"/>
        <v>0</v>
      </c>
      <c r="AW34" s="12">
        <f t="shared" si="21"/>
        <v>67966791526</v>
      </c>
    </row>
    <row r="35" spans="1:49" ht="15" customHeight="1" x14ac:dyDescent="0.2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207220268</v>
      </c>
      <c r="H35" s="12">
        <f t="shared" si="0"/>
        <v>0</v>
      </c>
      <c r="I35" s="12">
        <f t="shared" si="1"/>
        <v>207220268</v>
      </c>
      <c r="J35" s="11"/>
      <c r="K35" s="44">
        <v>207220268</v>
      </c>
      <c r="L35" s="12">
        <f t="shared" si="2"/>
        <v>0</v>
      </c>
      <c r="M35" s="12">
        <f t="shared" si="3"/>
        <v>414440536</v>
      </c>
      <c r="N35" s="11"/>
      <c r="O35" s="44">
        <v>308946581</v>
      </c>
      <c r="P35" s="12">
        <f t="shared" si="4"/>
        <v>0</v>
      </c>
      <c r="Q35" s="12">
        <f t="shared" si="5"/>
        <v>723387117</v>
      </c>
      <c r="R35" s="11"/>
      <c r="S35" s="52">
        <v>207220268</v>
      </c>
      <c r="T35" s="12">
        <f t="shared" si="6"/>
        <v>0</v>
      </c>
      <c r="U35" s="12">
        <f t="shared" si="7"/>
        <v>930607385</v>
      </c>
      <c r="V35" s="11"/>
      <c r="W35" s="52">
        <v>207220268</v>
      </c>
      <c r="X35" s="12">
        <f t="shared" si="8"/>
        <v>0</v>
      </c>
      <c r="Y35" s="12">
        <f t="shared" si="9"/>
        <v>1137827653</v>
      </c>
      <c r="Z35" s="11"/>
      <c r="AA35" s="52">
        <v>207220268</v>
      </c>
      <c r="AB35" s="12">
        <f t="shared" si="10"/>
        <v>0</v>
      </c>
      <c r="AC35" s="12">
        <f t="shared" si="11"/>
        <v>1345047921</v>
      </c>
      <c r="AD35" s="11"/>
      <c r="AE35" s="52">
        <v>207220268</v>
      </c>
      <c r="AF35" s="12">
        <f t="shared" si="12"/>
        <v>0</v>
      </c>
      <c r="AG35" s="12">
        <f t="shared" si="13"/>
        <v>1552268189</v>
      </c>
      <c r="AH35" s="11"/>
      <c r="AI35" s="52">
        <v>207220268</v>
      </c>
      <c r="AJ35" s="12">
        <f t="shared" si="14"/>
        <v>0</v>
      </c>
      <c r="AK35" s="12">
        <f t="shared" si="15"/>
        <v>1759488457</v>
      </c>
      <c r="AL35" s="11"/>
      <c r="AM35" s="52">
        <f>VLOOKUP(B35,'[1]542303 001'!A$21:D$68,4,0)</f>
        <v>207220268</v>
      </c>
      <c r="AN35" s="12">
        <f t="shared" si="16"/>
        <v>0</v>
      </c>
      <c r="AO35" s="12">
        <f t="shared" si="17"/>
        <v>1966708725</v>
      </c>
      <c r="AP35" s="11"/>
      <c r="AQ35" s="52">
        <v>207220268</v>
      </c>
      <c r="AR35" s="12">
        <f t="shared" si="18"/>
        <v>0</v>
      </c>
      <c r="AS35" s="12">
        <f t="shared" si="19"/>
        <v>2173928993</v>
      </c>
      <c r="AT35" s="11"/>
      <c r="AU35" s="52">
        <f>VLOOKUP(B35,'[2]542303 001'!A$21:I$69,9,0)</f>
        <v>414440541</v>
      </c>
      <c r="AV35" s="12">
        <f t="shared" si="20"/>
        <v>0</v>
      </c>
      <c r="AW35" s="12">
        <f t="shared" si="21"/>
        <v>2588369534</v>
      </c>
    </row>
    <row r="36" spans="1:49" ht="15" customHeight="1" x14ac:dyDescent="0.2">
      <c r="A36" s="8">
        <v>8908010630</v>
      </c>
      <c r="B36" s="8">
        <v>890801063</v>
      </c>
      <c r="C36" s="8">
        <v>27017000</v>
      </c>
      <c r="D36" s="9" t="s">
        <v>21</v>
      </c>
      <c r="E36" s="43" t="s">
        <v>618</v>
      </c>
      <c r="F36" s="11"/>
      <c r="G36" s="11">
        <v>6675148407</v>
      </c>
      <c r="H36" s="12">
        <f t="shared" si="0"/>
        <v>0</v>
      </c>
      <c r="I36" s="12">
        <f t="shared" si="1"/>
        <v>6675148407</v>
      </c>
      <c r="J36" s="11"/>
      <c r="K36" s="44">
        <v>13529608566</v>
      </c>
      <c r="L36" s="12">
        <f t="shared" si="2"/>
        <v>0</v>
      </c>
      <c r="M36" s="12">
        <f t="shared" si="3"/>
        <v>20204756973</v>
      </c>
      <c r="N36" s="11">
        <f>VLOOKUP(B36,'[3]542302'!A$21:D$35,4,0)</f>
        <v>4218239490</v>
      </c>
      <c r="O36" s="44">
        <v>11326522711</v>
      </c>
      <c r="P36" s="12">
        <f t="shared" si="4"/>
        <v>4218239490</v>
      </c>
      <c r="Q36" s="12">
        <f t="shared" si="5"/>
        <v>31531279684</v>
      </c>
      <c r="R36" s="11"/>
      <c r="S36" s="52">
        <v>6764804283</v>
      </c>
      <c r="T36" s="12">
        <f t="shared" si="6"/>
        <v>0</v>
      </c>
      <c r="U36" s="12">
        <f t="shared" si="7"/>
        <v>38296083967</v>
      </c>
      <c r="V36" s="11"/>
      <c r="W36" s="52">
        <v>6764804283</v>
      </c>
      <c r="X36" s="12">
        <f t="shared" si="8"/>
        <v>0</v>
      </c>
      <c r="Y36" s="12">
        <f t="shared" si="9"/>
        <v>45060888250</v>
      </c>
      <c r="Z36" s="11"/>
      <c r="AA36" s="52">
        <v>13529608566</v>
      </c>
      <c r="AB36" s="12">
        <f t="shared" si="10"/>
        <v>0</v>
      </c>
      <c r="AC36" s="12">
        <f t="shared" si="11"/>
        <v>58590496816</v>
      </c>
      <c r="AD36" s="11"/>
      <c r="AE36" s="52">
        <v>6764804283</v>
      </c>
      <c r="AF36" s="12">
        <f t="shared" si="12"/>
        <v>0</v>
      </c>
      <c r="AG36" s="12">
        <f t="shared" si="13"/>
        <v>65355301099</v>
      </c>
      <c r="AH36" s="11"/>
      <c r="AI36" s="52">
        <v>6764804283</v>
      </c>
      <c r="AJ36" s="12">
        <f t="shared" si="14"/>
        <v>0</v>
      </c>
      <c r="AK36" s="12">
        <f t="shared" si="15"/>
        <v>72120105382</v>
      </c>
      <c r="AL36" s="11"/>
      <c r="AM36" s="52">
        <f>VLOOKUP(B36,'[1]542303 001'!A$21:D$68,4,0)</f>
        <v>6764804283</v>
      </c>
      <c r="AN36" s="12">
        <f t="shared" si="16"/>
        <v>4218239490</v>
      </c>
      <c r="AO36" s="12">
        <f t="shared" si="17"/>
        <v>78884909665</v>
      </c>
      <c r="AP36" s="11"/>
      <c r="AQ36" s="52">
        <v>6764804283</v>
      </c>
      <c r="AR36" s="12">
        <f t="shared" si="18"/>
        <v>4218239490</v>
      </c>
      <c r="AS36" s="12">
        <f t="shared" si="19"/>
        <v>85649713948</v>
      </c>
      <c r="AT36" s="11"/>
      <c r="AU36" s="52">
        <f>VLOOKUP(B36,'[2]542303 001'!A$21:I$69,9,0)</f>
        <v>20294412845</v>
      </c>
      <c r="AV36" s="12">
        <f t="shared" si="20"/>
        <v>4218239490</v>
      </c>
      <c r="AW36" s="12">
        <f t="shared" si="21"/>
        <v>105944126793</v>
      </c>
    </row>
    <row r="37" spans="1:49" ht="15" customHeight="1" x14ac:dyDescent="0.2">
      <c r="A37" s="8">
        <v>8908026784</v>
      </c>
      <c r="B37" s="8">
        <v>890802678</v>
      </c>
      <c r="C37" s="8">
        <v>825717000</v>
      </c>
      <c r="D37" s="17" t="s">
        <v>122</v>
      </c>
      <c r="E37" s="10" t="s">
        <v>22</v>
      </c>
      <c r="F37" s="11"/>
      <c r="G37" s="11">
        <v>239059052</v>
      </c>
      <c r="H37" s="12">
        <f t="shared" si="0"/>
        <v>0</v>
      </c>
      <c r="I37" s="12">
        <f t="shared" si="1"/>
        <v>239059052</v>
      </c>
      <c r="J37" s="11"/>
      <c r="K37" s="44">
        <v>242328304</v>
      </c>
      <c r="L37" s="12">
        <f t="shared" si="2"/>
        <v>0</v>
      </c>
      <c r="M37" s="12">
        <f t="shared" si="3"/>
        <v>481387356</v>
      </c>
      <c r="N37" s="11"/>
      <c r="O37" s="44">
        <v>370967383</v>
      </c>
      <c r="P37" s="12">
        <f t="shared" si="4"/>
        <v>0</v>
      </c>
      <c r="Q37" s="12">
        <f t="shared" si="5"/>
        <v>852354739</v>
      </c>
      <c r="R37" s="11"/>
      <c r="S37" s="52">
        <v>242328304</v>
      </c>
      <c r="T37" s="12">
        <f t="shared" si="6"/>
        <v>0</v>
      </c>
      <c r="U37" s="12">
        <f t="shared" si="7"/>
        <v>1094683043</v>
      </c>
      <c r="V37" s="11"/>
      <c r="W37" s="52">
        <v>242328304</v>
      </c>
      <c r="X37" s="12">
        <f t="shared" si="8"/>
        <v>0</v>
      </c>
      <c r="Y37" s="12">
        <f t="shared" si="9"/>
        <v>1337011347</v>
      </c>
      <c r="Z37" s="11"/>
      <c r="AA37" s="52">
        <v>242328304</v>
      </c>
      <c r="AB37" s="12">
        <f t="shared" si="10"/>
        <v>0</v>
      </c>
      <c r="AC37" s="12">
        <f t="shared" si="11"/>
        <v>1579339651</v>
      </c>
      <c r="AD37" s="11"/>
      <c r="AE37" s="52">
        <v>242328304</v>
      </c>
      <c r="AF37" s="12">
        <f t="shared" si="12"/>
        <v>0</v>
      </c>
      <c r="AG37" s="12">
        <f t="shared" si="13"/>
        <v>1821667955</v>
      </c>
      <c r="AH37" s="11"/>
      <c r="AI37" s="52">
        <v>242328304</v>
      </c>
      <c r="AJ37" s="12">
        <f t="shared" si="14"/>
        <v>0</v>
      </c>
      <c r="AK37" s="12">
        <f t="shared" si="15"/>
        <v>2063996259</v>
      </c>
      <c r="AL37" s="11"/>
      <c r="AM37" s="52">
        <f>VLOOKUP(B37,'[1]542303 001'!A$21:D$68,4,0)</f>
        <v>242328304</v>
      </c>
      <c r="AN37" s="12">
        <f t="shared" si="16"/>
        <v>0</v>
      </c>
      <c r="AO37" s="12">
        <f t="shared" si="17"/>
        <v>2306324563</v>
      </c>
      <c r="AP37" s="11"/>
      <c r="AQ37" s="52">
        <v>242328304</v>
      </c>
      <c r="AR37" s="12">
        <f t="shared" si="18"/>
        <v>0</v>
      </c>
      <c r="AS37" s="12">
        <f t="shared" si="19"/>
        <v>2548652867</v>
      </c>
      <c r="AT37" s="11"/>
      <c r="AU37" s="52">
        <f>VLOOKUP(B37,'[2]542303 001'!A$21:I$69,9,0)</f>
        <v>484656606</v>
      </c>
      <c r="AV37" s="12">
        <f t="shared" si="20"/>
        <v>0</v>
      </c>
      <c r="AW37" s="12">
        <f t="shared" si="21"/>
        <v>3033309473</v>
      </c>
    </row>
    <row r="38" spans="1:49" ht="15" customHeight="1" x14ac:dyDescent="0.2">
      <c r="A38" s="21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  <c r="J38" s="11"/>
      <c r="K38" s="44"/>
      <c r="L38" s="12">
        <f t="shared" si="2"/>
        <v>0</v>
      </c>
      <c r="M38" s="12">
        <f t="shared" si="3"/>
        <v>0</v>
      </c>
      <c r="N38" s="11"/>
      <c r="O38" s="44"/>
      <c r="P38" s="12">
        <f t="shared" si="4"/>
        <v>0</v>
      </c>
      <c r="Q38" s="12">
        <f t="shared" si="5"/>
        <v>0</v>
      </c>
      <c r="R38" s="11"/>
      <c r="S38" s="52"/>
      <c r="T38" s="12">
        <f t="shared" si="6"/>
        <v>0</v>
      </c>
      <c r="U38" s="12">
        <f t="shared" si="7"/>
        <v>0</v>
      </c>
      <c r="V38" s="11"/>
      <c r="W38" s="52"/>
      <c r="X38" s="12">
        <f t="shared" si="8"/>
        <v>0</v>
      </c>
      <c r="Y38" s="12">
        <f t="shared" si="9"/>
        <v>0</v>
      </c>
      <c r="Z38" s="11"/>
      <c r="AA38" s="52"/>
      <c r="AB38" s="12">
        <f t="shared" si="10"/>
        <v>0</v>
      </c>
      <c r="AC38" s="12">
        <f t="shared" si="11"/>
        <v>0</v>
      </c>
      <c r="AD38" s="11"/>
      <c r="AE38" s="52"/>
      <c r="AF38" s="12">
        <f t="shared" si="12"/>
        <v>0</v>
      </c>
      <c r="AG38" s="12">
        <f t="shared" si="13"/>
        <v>0</v>
      </c>
      <c r="AH38" s="11"/>
      <c r="AI38" s="52"/>
      <c r="AJ38" s="12">
        <f t="shared" si="14"/>
        <v>0</v>
      </c>
      <c r="AK38" s="12">
        <f t="shared" si="15"/>
        <v>0</v>
      </c>
      <c r="AL38" s="11"/>
      <c r="AM38" s="52"/>
      <c r="AN38" s="12">
        <f t="shared" si="16"/>
        <v>0</v>
      </c>
      <c r="AO38" s="12">
        <f t="shared" si="17"/>
        <v>0</v>
      </c>
      <c r="AP38" s="11"/>
      <c r="AQ38" s="52"/>
      <c r="AR38" s="12">
        <f t="shared" si="18"/>
        <v>0</v>
      </c>
      <c r="AS38" s="12">
        <f t="shared" si="19"/>
        <v>0</v>
      </c>
      <c r="AT38" s="11"/>
      <c r="AU38" s="52"/>
      <c r="AV38" s="12">
        <f t="shared" si="20"/>
        <v>0</v>
      </c>
      <c r="AW38" s="12">
        <f t="shared" si="21"/>
        <v>0</v>
      </c>
    </row>
    <row r="39" spans="1:49" ht="15" customHeight="1" x14ac:dyDescent="0.2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25697446391</v>
      </c>
      <c r="H39" s="12">
        <f t="shared" si="0"/>
        <v>0</v>
      </c>
      <c r="I39" s="12">
        <f t="shared" si="1"/>
        <v>25697446391</v>
      </c>
      <c r="J39" s="11"/>
      <c r="K39" s="44">
        <v>52085192662</v>
      </c>
      <c r="L39" s="12">
        <f t="shared" si="2"/>
        <v>0</v>
      </c>
      <c r="M39" s="12">
        <f t="shared" si="3"/>
        <v>77782639053</v>
      </c>
      <c r="N39" s="11"/>
      <c r="O39" s="44">
        <v>38792812711</v>
      </c>
      <c r="P39" s="12">
        <f t="shared" si="4"/>
        <v>0</v>
      </c>
      <c r="Q39" s="12">
        <f t="shared" si="5"/>
        <v>116575451764</v>
      </c>
      <c r="R39" s="11"/>
      <c r="S39" s="52">
        <v>26042596331</v>
      </c>
      <c r="T39" s="12">
        <f t="shared" si="6"/>
        <v>0</v>
      </c>
      <c r="U39" s="12">
        <f t="shared" si="7"/>
        <v>142618048095</v>
      </c>
      <c r="V39" s="11"/>
      <c r="W39" s="52">
        <v>26042596331</v>
      </c>
      <c r="X39" s="12">
        <f t="shared" si="8"/>
        <v>0</v>
      </c>
      <c r="Y39" s="12">
        <f t="shared" si="9"/>
        <v>168660644426</v>
      </c>
      <c r="Z39" s="11"/>
      <c r="AA39" s="52">
        <v>52085192662</v>
      </c>
      <c r="AB39" s="12">
        <f t="shared" si="10"/>
        <v>0</v>
      </c>
      <c r="AC39" s="12">
        <f t="shared" si="11"/>
        <v>220745837088</v>
      </c>
      <c r="AD39" s="11"/>
      <c r="AE39" s="52">
        <v>26042596331</v>
      </c>
      <c r="AF39" s="12">
        <f t="shared" si="12"/>
        <v>0</v>
      </c>
      <c r="AG39" s="12">
        <f t="shared" si="13"/>
        <v>246788433419</v>
      </c>
      <c r="AH39" s="11"/>
      <c r="AI39" s="52">
        <v>26042596331</v>
      </c>
      <c r="AJ39" s="12">
        <f t="shared" si="14"/>
        <v>0</v>
      </c>
      <c r="AK39" s="12">
        <f t="shared" si="15"/>
        <v>272831029750</v>
      </c>
      <c r="AL39" s="11"/>
      <c r="AM39" s="52">
        <f>VLOOKUP(B39,'[1]542303 001'!A$21:D$68,4,0)</f>
        <v>26042596331</v>
      </c>
      <c r="AN39" s="12">
        <f t="shared" si="16"/>
        <v>0</v>
      </c>
      <c r="AO39" s="12">
        <f t="shared" si="17"/>
        <v>298873626081</v>
      </c>
      <c r="AP39" s="11"/>
      <c r="AQ39" s="52">
        <v>26042596331</v>
      </c>
      <c r="AR39" s="12">
        <f t="shared" si="18"/>
        <v>0</v>
      </c>
      <c r="AS39" s="12">
        <f t="shared" si="19"/>
        <v>324916222412</v>
      </c>
      <c r="AT39" s="11"/>
      <c r="AU39" s="52">
        <f>VLOOKUP(B39,'[2]542303 001'!A$21:I$69,9,0)</f>
        <v>78127788986</v>
      </c>
      <c r="AV39" s="12">
        <f t="shared" si="20"/>
        <v>0</v>
      </c>
      <c r="AW39" s="12">
        <f t="shared" si="21"/>
        <v>403044011398</v>
      </c>
    </row>
    <row r="40" spans="1:49" ht="15" customHeight="1" x14ac:dyDescent="0.2">
      <c r="A40" s="8">
        <v>8909801341</v>
      </c>
      <c r="B40" s="8">
        <v>890980134</v>
      </c>
      <c r="C40" s="8">
        <v>824505000</v>
      </c>
      <c r="D40" s="30" t="s">
        <v>24</v>
      </c>
      <c r="E40" s="10" t="s">
        <v>25</v>
      </c>
      <c r="F40" s="11"/>
      <c r="G40" s="11">
        <v>443943173</v>
      </c>
      <c r="H40" s="12">
        <f t="shared" si="0"/>
        <v>0</v>
      </c>
      <c r="I40" s="12">
        <f t="shared" si="1"/>
        <v>443943173</v>
      </c>
      <c r="J40" s="11"/>
      <c r="K40" s="44">
        <v>450014318</v>
      </c>
      <c r="L40" s="12">
        <f t="shared" si="2"/>
        <v>0</v>
      </c>
      <c r="M40" s="12">
        <f t="shared" si="3"/>
        <v>893957491</v>
      </c>
      <c r="N40" s="11"/>
      <c r="O40" s="44">
        <v>688902744</v>
      </c>
      <c r="P40" s="12">
        <f t="shared" si="4"/>
        <v>0</v>
      </c>
      <c r="Q40" s="12">
        <f t="shared" si="5"/>
        <v>1582860235</v>
      </c>
      <c r="R40" s="11"/>
      <c r="S40" s="52">
        <v>450014318</v>
      </c>
      <c r="T40" s="12">
        <f t="shared" si="6"/>
        <v>0</v>
      </c>
      <c r="U40" s="12">
        <f t="shared" si="7"/>
        <v>2032874553</v>
      </c>
      <c r="V40" s="11"/>
      <c r="W40" s="52">
        <v>450014318</v>
      </c>
      <c r="X40" s="12">
        <f t="shared" si="8"/>
        <v>0</v>
      </c>
      <c r="Y40" s="12">
        <f t="shared" si="9"/>
        <v>2482888871</v>
      </c>
      <c r="Z40" s="11"/>
      <c r="AA40" s="52">
        <v>450014318</v>
      </c>
      <c r="AB40" s="12">
        <f t="shared" si="10"/>
        <v>0</v>
      </c>
      <c r="AC40" s="12">
        <f t="shared" si="11"/>
        <v>2932903189</v>
      </c>
      <c r="AD40" s="11"/>
      <c r="AE40" s="52">
        <v>450014318</v>
      </c>
      <c r="AF40" s="12">
        <f t="shared" si="12"/>
        <v>0</v>
      </c>
      <c r="AG40" s="12">
        <f t="shared" si="13"/>
        <v>3382917507</v>
      </c>
      <c r="AH40" s="11"/>
      <c r="AI40" s="52">
        <v>450014318</v>
      </c>
      <c r="AJ40" s="12">
        <f t="shared" si="14"/>
        <v>0</v>
      </c>
      <c r="AK40" s="12">
        <f t="shared" si="15"/>
        <v>3832931825</v>
      </c>
      <c r="AL40" s="11"/>
      <c r="AM40" s="52">
        <f>VLOOKUP(B40,'[1]542303 001'!A$21:D$68,4,0)</f>
        <v>450014318</v>
      </c>
      <c r="AN40" s="12">
        <f t="shared" si="16"/>
        <v>0</v>
      </c>
      <c r="AO40" s="12">
        <f t="shared" si="17"/>
        <v>4282946143</v>
      </c>
      <c r="AP40" s="11"/>
      <c r="AQ40" s="52">
        <v>450014318</v>
      </c>
      <c r="AR40" s="12">
        <f t="shared" si="18"/>
        <v>0</v>
      </c>
      <c r="AS40" s="12">
        <f t="shared" si="19"/>
        <v>4732960461</v>
      </c>
      <c r="AT40" s="11"/>
      <c r="AU40" s="52">
        <f>VLOOKUP(B40,'[2]542303 001'!A$21:I$69,9,0)</f>
        <v>900028631</v>
      </c>
      <c r="AV40" s="12">
        <f t="shared" si="20"/>
        <v>0</v>
      </c>
      <c r="AW40" s="12">
        <f t="shared" si="21"/>
        <v>5632989092</v>
      </c>
    </row>
    <row r="41" spans="1:49" ht="15" customHeight="1" x14ac:dyDescent="0.2">
      <c r="A41" s="21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  <c r="J41" s="11"/>
      <c r="K41" s="44"/>
      <c r="L41" s="12">
        <f t="shared" si="2"/>
        <v>0</v>
      </c>
      <c r="M41" s="12">
        <f t="shared" si="3"/>
        <v>0</v>
      </c>
      <c r="N41" s="11"/>
      <c r="O41" s="44"/>
      <c r="P41" s="12">
        <f t="shared" si="4"/>
        <v>0</v>
      </c>
      <c r="Q41" s="12">
        <f t="shared" si="5"/>
        <v>0</v>
      </c>
      <c r="R41" s="11"/>
      <c r="S41" s="52"/>
      <c r="T41" s="12">
        <f t="shared" si="6"/>
        <v>0</v>
      </c>
      <c r="U41" s="12">
        <f t="shared" si="7"/>
        <v>0</v>
      </c>
      <c r="V41" s="11"/>
      <c r="W41" s="52"/>
      <c r="X41" s="12">
        <f t="shared" si="8"/>
        <v>0</v>
      </c>
      <c r="Y41" s="12">
        <f t="shared" si="9"/>
        <v>0</v>
      </c>
      <c r="Z41" s="11"/>
      <c r="AA41" s="52"/>
      <c r="AB41" s="12">
        <f t="shared" si="10"/>
        <v>0</v>
      </c>
      <c r="AC41" s="12">
        <f t="shared" si="11"/>
        <v>0</v>
      </c>
      <c r="AD41" s="11"/>
      <c r="AE41" s="52"/>
      <c r="AF41" s="12">
        <f t="shared" si="12"/>
        <v>0</v>
      </c>
      <c r="AG41" s="12">
        <f t="shared" si="13"/>
        <v>0</v>
      </c>
      <c r="AH41" s="11"/>
      <c r="AI41" s="52"/>
      <c r="AJ41" s="12">
        <f t="shared" si="14"/>
        <v>0</v>
      </c>
      <c r="AK41" s="12">
        <f t="shared" si="15"/>
        <v>0</v>
      </c>
      <c r="AL41" s="11"/>
      <c r="AM41" s="52"/>
      <c r="AN41" s="12">
        <f t="shared" si="16"/>
        <v>0</v>
      </c>
      <c r="AO41" s="12">
        <f t="shared" si="17"/>
        <v>0</v>
      </c>
      <c r="AP41" s="11"/>
      <c r="AQ41" s="52"/>
      <c r="AR41" s="12">
        <f t="shared" si="18"/>
        <v>0</v>
      </c>
      <c r="AS41" s="12">
        <f t="shared" si="19"/>
        <v>0</v>
      </c>
      <c r="AT41" s="11"/>
      <c r="AU41" s="52"/>
      <c r="AV41" s="12">
        <f t="shared" si="20"/>
        <v>0</v>
      </c>
      <c r="AW41" s="12">
        <f t="shared" si="21"/>
        <v>0</v>
      </c>
    </row>
    <row r="42" spans="1:49" ht="15" customHeight="1" x14ac:dyDescent="0.2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189841398</v>
      </c>
      <c r="H42" s="12">
        <f t="shared" si="0"/>
        <v>0</v>
      </c>
      <c r="I42" s="12">
        <f t="shared" si="1"/>
        <v>189841398</v>
      </c>
      <c r="J42" s="11"/>
      <c r="K42" s="44">
        <v>192437574</v>
      </c>
      <c r="L42" s="12">
        <f t="shared" si="2"/>
        <v>0</v>
      </c>
      <c r="M42" s="12">
        <f t="shared" si="3"/>
        <v>382278972</v>
      </c>
      <c r="N42" s="11"/>
      <c r="O42" s="44">
        <v>192437574</v>
      </c>
      <c r="P42" s="12">
        <f t="shared" si="4"/>
        <v>0</v>
      </c>
      <c r="Q42" s="12">
        <f t="shared" si="5"/>
        <v>574716546</v>
      </c>
      <c r="R42" s="11"/>
      <c r="S42" s="52">
        <v>192437574</v>
      </c>
      <c r="T42" s="12">
        <f t="shared" si="6"/>
        <v>0</v>
      </c>
      <c r="U42" s="12">
        <f t="shared" si="7"/>
        <v>767154120</v>
      </c>
      <c r="V42" s="11"/>
      <c r="W42" s="52">
        <v>192437574</v>
      </c>
      <c r="X42" s="12">
        <f t="shared" si="8"/>
        <v>0</v>
      </c>
      <c r="Y42" s="12">
        <f t="shared" si="9"/>
        <v>959591694</v>
      </c>
      <c r="Z42" s="11"/>
      <c r="AA42" s="52">
        <v>192437574</v>
      </c>
      <c r="AB42" s="12">
        <f t="shared" si="10"/>
        <v>0</v>
      </c>
      <c r="AC42" s="12">
        <f t="shared" si="11"/>
        <v>1152029268</v>
      </c>
      <c r="AD42" s="11"/>
      <c r="AE42" s="52">
        <v>192437574</v>
      </c>
      <c r="AF42" s="12">
        <f t="shared" si="12"/>
        <v>0</v>
      </c>
      <c r="AG42" s="12">
        <f t="shared" si="13"/>
        <v>1344466842</v>
      </c>
      <c r="AH42" s="11"/>
      <c r="AI42" s="52">
        <v>192437574</v>
      </c>
      <c r="AJ42" s="12">
        <f t="shared" si="14"/>
        <v>0</v>
      </c>
      <c r="AK42" s="12">
        <f t="shared" si="15"/>
        <v>1536904416</v>
      </c>
      <c r="AL42" s="11"/>
      <c r="AM42" s="52">
        <f>VLOOKUP(B42,'[1]542303 001'!A$21:D$68,4,0)</f>
        <v>192437574</v>
      </c>
      <c r="AN42" s="12">
        <f t="shared" si="16"/>
        <v>0</v>
      </c>
      <c r="AO42" s="12">
        <f t="shared" si="17"/>
        <v>1729341990</v>
      </c>
      <c r="AP42" s="11"/>
      <c r="AQ42" s="52">
        <v>192437574</v>
      </c>
      <c r="AR42" s="12">
        <f t="shared" si="18"/>
        <v>0</v>
      </c>
      <c r="AS42" s="12">
        <f t="shared" si="19"/>
        <v>1921779564</v>
      </c>
      <c r="AT42" s="11"/>
      <c r="AU42" s="52">
        <f>VLOOKUP(B42,'[2]542303 001'!A$21:I$69,9,0)</f>
        <v>384875143</v>
      </c>
      <c r="AV42" s="12">
        <f t="shared" si="20"/>
        <v>0</v>
      </c>
      <c r="AW42" s="12">
        <f t="shared" si="21"/>
        <v>2306654707</v>
      </c>
    </row>
    <row r="43" spans="1:49" ht="15" customHeight="1" x14ac:dyDescent="0.2">
      <c r="A43" s="8">
        <v>8909801531</v>
      </c>
      <c r="B43" s="8">
        <v>890980153</v>
      </c>
      <c r="C43" s="8">
        <v>821505000</v>
      </c>
      <c r="D43" s="9" t="s">
        <v>49</v>
      </c>
      <c r="E43" s="19" t="s">
        <v>50</v>
      </c>
      <c r="F43" s="11"/>
      <c r="G43" s="11">
        <v>1014797273</v>
      </c>
      <c r="H43" s="12">
        <f t="shared" si="0"/>
        <v>0</v>
      </c>
      <c r="I43" s="12">
        <f t="shared" si="1"/>
        <v>1014797273</v>
      </c>
      <c r="J43" s="11"/>
      <c r="K43" s="44">
        <v>1028675131</v>
      </c>
      <c r="L43" s="12">
        <f t="shared" si="2"/>
        <v>0</v>
      </c>
      <c r="M43" s="12">
        <f t="shared" si="3"/>
        <v>2043472404</v>
      </c>
      <c r="N43" s="11"/>
      <c r="O43" s="44">
        <v>1574743497</v>
      </c>
      <c r="P43" s="12">
        <f t="shared" si="4"/>
        <v>0</v>
      </c>
      <c r="Q43" s="12">
        <f t="shared" si="5"/>
        <v>3618215901</v>
      </c>
      <c r="R43" s="11"/>
      <c r="S43" s="52">
        <v>1028675131</v>
      </c>
      <c r="T43" s="12">
        <f t="shared" si="6"/>
        <v>0</v>
      </c>
      <c r="U43" s="12">
        <f t="shared" si="7"/>
        <v>4646891032</v>
      </c>
      <c r="V43" s="11"/>
      <c r="W43" s="52">
        <v>1028675131</v>
      </c>
      <c r="X43" s="12">
        <f t="shared" si="8"/>
        <v>0</v>
      </c>
      <c r="Y43" s="12">
        <f t="shared" si="9"/>
        <v>5675566163</v>
      </c>
      <c r="Z43" s="11"/>
      <c r="AA43" s="52">
        <v>1028675131</v>
      </c>
      <c r="AB43" s="12">
        <f t="shared" si="10"/>
        <v>0</v>
      </c>
      <c r="AC43" s="12">
        <f t="shared" si="11"/>
        <v>6704241294</v>
      </c>
      <c r="AD43" s="11"/>
      <c r="AE43" s="52">
        <v>1028675131</v>
      </c>
      <c r="AF43" s="12">
        <f t="shared" si="12"/>
        <v>0</v>
      </c>
      <c r="AG43" s="12">
        <f t="shared" si="13"/>
        <v>7732916425</v>
      </c>
      <c r="AH43" s="11"/>
      <c r="AI43" s="52">
        <v>1028675131</v>
      </c>
      <c r="AJ43" s="12">
        <f t="shared" si="14"/>
        <v>0</v>
      </c>
      <c r="AK43" s="12">
        <f t="shared" si="15"/>
        <v>8761591556</v>
      </c>
      <c r="AL43" s="11"/>
      <c r="AM43" s="52">
        <f>VLOOKUP(B43,'[1]542303 001'!A$21:D$68,4,0)</f>
        <v>1028675131</v>
      </c>
      <c r="AN43" s="12">
        <f t="shared" si="16"/>
        <v>0</v>
      </c>
      <c r="AO43" s="12">
        <f t="shared" si="17"/>
        <v>9790266687</v>
      </c>
      <c r="AP43" s="11"/>
      <c r="AQ43" s="52">
        <v>1028675131</v>
      </c>
      <c r="AR43" s="12">
        <f t="shared" si="18"/>
        <v>0</v>
      </c>
      <c r="AS43" s="12">
        <f t="shared" si="19"/>
        <v>10818941818</v>
      </c>
      <c r="AT43" s="11"/>
      <c r="AU43" s="52">
        <f>VLOOKUP(B43,'[2]542303 001'!A$21:I$69,9,0)</f>
        <v>2057350264</v>
      </c>
      <c r="AV43" s="12">
        <f t="shared" si="20"/>
        <v>0</v>
      </c>
      <c r="AW43" s="12">
        <f t="shared" si="21"/>
        <v>12876292082</v>
      </c>
    </row>
    <row r="44" spans="1:49" ht="15" customHeight="1" x14ac:dyDescent="0.2">
      <c r="A44" s="8">
        <v>8910800313</v>
      </c>
      <c r="B44" s="8">
        <v>891080031</v>
      </c>
      <c r="C44" s="8">
        <v>27123000</v>
      </c>
      <c r="D44" s="9" t="s">
        <v>27</v>
      </c>
      <c r="E44" s="19" t="s">
        <v>120</v>
      </c>
      <c r="F44" s="11"/>
      <c r="G44" s="11">
        <v>7066633955</v>
      </c>
      <c r="H44" s="12">
        <f t="shared" si="0"/>
        <v>0</v>
      </c>
      <c r="I44" s="12">
        <f t="shared" si="1"/>
        <v>7066633955</v>
      </c>
      <c r="J44" s="11"/>
      <c r="K44" s="44">
        <v>14323095978</v>
      </c>
      <c r="L44" s="12">
        <f t="shared" si="2"/>
        <v>0</v>
      </c>
      <c r="M44" s="12">
        <f t="shared" si="3"/>
        <v>21389729933</v>
      </c>
      <c r="N44" s="11">
        <f>VLOOKUP(B44,'[3]542302'!A$21:D$35,4,0)</f>
        <v>2006092347</v>
      </c>
      <c r="O44" s="44">
        <v>12043281956</v>
      </c>
      <c r="P44" s="12">
        <f t="shared" si="4"/>
        <v>2006092347</v>
      </c>
      <c r="Q44" s="12">
        <f t="shared" si="5"/>
        <v>33433011889</v>
      </c>
      <c r="R44" s="11"/>
      <c r="S44" s="52">
        <v>7161547989</v>
      </c>
      <c r="T44" s="12">
        <f t="shared" si="6"/>
        <v>0</v>
      </c>
      <c r="U44" s="12">
        <f t="shared" si="7"/>
        <v>40594559878</v>
      </c>
      <c r="V44" s="11"/>
      <c r="W44" s="52">
        <v>7161547989</v>
      </c>
      <c r="X44" s="12">
        <f t="shared" si="8"/>
        <v>0</v>
      </c>
      <c r="Y44" s="12">
        <f t="shared" si="9"/>
        <v>47756107867</v>
      </c>
      <c r="Z44" s="11"/>
      <c r="AA44" s="52">
        <v>14323095978</v>
      </c>
      <c r="AB44" s="12">
        <f t="shared" si="10"/>
        <v>0</v>
      </c>
      <c r="AC44" s="12">
        <f t="shared" si="11"/>
        <v>62079203845</v>
      </c>
      <c r="AD44" s="11"/>
      <c r="AE44" s="52">
        <v>7161547989</v>
      </c>
      <c r="AF44" s="12">
        <f t="shared" si="12"/>
        <v>0</v>
      </c>
      <c r="AG44" s="12">
        <f t="shared" si="13"/>
        <v>69240751834</v>
      </c>
      <c r="AH44" s="11"/>
      <c r="AI44" s="52">
        <v>7161547989</v>
      </c>
      <c r="AJ44" s="12">
        <f t="shared" si="14"/>
        <v>0</v>
      </c>
      <c r="AK44" s="12">
        <f t="shared" si="15"/>
        <v>76402299823</v>
      </c>
      <c r="AL44" s="11"/>
      <c r="AM44" s="52">
        <f>VLOOKUP(B44,'[1]542303 001'!A$21:D$68,4,0)</f>
        <v>7161547989</v>
      </c>
      <c r="AN44" s="12">
        <f t="shared" si="16"/>
        <v>2006092347</v>
      </c>
      <c r="AO44" s="12">
        <f t="shared" si="17"/>
        <v>83563847812</v>
      </c>
      <c r="AP44" s="11"/>
      <c r="AQ44" s="52">
        <v>7161547989</v>
      </c>
      <c r="AR44" s="12">
        <f t="shared" si="18"/>
        <v>2006092347</v>
      </c>
      <c r="AS44" s="12">
        <f t="shared" si="19"/>
        <v>90725395801</v>
      </c>
      <c r="AT44" s="11"/>
      <c r="AU44" s="52">
        <f>VLOOKUP(B44,'[2]542303 001'!A$21:I$69,9,0)</f>
        <v>21484643960</v>
      </c>
      <c r="AV44" s="12">
        <f t="shared" si="20"/>
        <v>2006092347</v>
      </c>
      <c r="AW44" s="12">
        <f t="shared" si="21"/>
        <v>112210039761</v>
      </c>
    </row>
    <row r="45" spans="1:49" ht="15" customHeight="1" x14ac:dyDescent="0.2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4605558169</v>
      </c>
      <c r="H45" s="12">
        <f t="shared" si="0"/>
        <v>0</v>
      </c>
      <c r="I45" s="12">
        <f t="shared" si="1"/>
        <v>4605558169</v>
      </c>
      <c r="J45" s="11"/>
      <c r="K45" s="44">
        <v>9334833542</v>
      </c>
      <c r="L45" s="12">
        <f t="shared" si="2"/>
        <v>0</v>
      </c>
      <c r="M45" s="12">
        <f t="shared" si="3"/>
        <v>13940391711</v>
      </c>
      <c r="N45" s="11">
        <f>VLOOKUP(B45,'[3]542302'!A$21:D$35,4,0)</f>
        <v>3165552046</v>
      </c>
      <c r="O45" s="44">
        <v>8367839000</v>
      </c>
      <c r="P45" s="12">
        <f t="shared" si="4"/>
        <v>3165552046</v>
      </c>
      <c r="Q45" s="12">
        <f t="shared" si="5"/>
        <v>22308230711</v>
      </c>
      <c r="R45" s="11"/>
      <c r="S45" s="52">
        <v>4667416771</v>
      </c>
      <c r="T45" s="12">
        <f t="shared" si="6"/>
        <v>0</v>
      </c>
      <c r="U45" s="12">
        <f t="shared" si="7"/>
        <v>26975647482</v>
      </c>
      <c r="V45" s="11"/>
      <c r="W45" s="52">
        <v>4667416771</v>
      </c>
      <c r="X45" s="12">
        <f t="shared" si="8"/>
        <v>0</v>
      </c>
      <c r="Y45" s="12">
        <f t="shared" si="9"/>
        <v>31643064253</v>
      </c>
      <c r="Z45" s="11"/>
      <c r="AA45" s="52">
        <v>9334833542</v>
      </c>
      <c r="AB45" s="12">
        <f t="shared" si="10"/>
        <v>0</v>
      </c>
      <c r="AC45" s="12">
        <f t="shared" si="11"/>
        <v>40977897795</v>
      </c>
      <c r="AD45" s="11"/>
      <c r="AE45" s="52">
        <v>4667416771</v>
      </c>
      <c r="AF45" s="12">
        <f t="shared" si="12"/>
        <v>0</v>
      </c>
      <c r="AG45" s="12">
        <f t="shared" si="13"/>
        <v>45645314566</v>
      </c>
      <c r="AH45" s="11"/>
      <c r="AI45" s="52">
        <v>4667416771</v>
      </c>
      <c r="AJ45" s="12">
        <f t="shared" si="14"/>
        <v>0</v>
      </c>
      <c r="AK45" s="12">
        <f t="shared" si="15"/>
        <v>50312731337</v>
      </c>
      <c r="AL45" s="11"/>
      <c r="AM45" s="52">
        <f>VLOOKUP(B45,'[1]542303 001'!A$21:D$68,4,0)</f>
        <v>4667416771</v>
      </c>
      <c r="AN45" s="12">
        <f t="shared" si="16"/>
        <v>3165552046</v>
      </c>
      <c r="AO45" s="12">
        <f t="shared" si="17"/>
        <v>54980148108</v>
      </c>
      <c r="AP45" s="11"/>
      <c r="AQ45" s="52">
        <v>4667416771</v>
      </c>
      <c r="AR45" s="12">
        <f t="shared" si="18"/>
        <v>3165552046</v>
      </c>
      <c r="AS45" s="12">
        <f t="shared" si="19"/>
        <v>59647564879</v>
      </c>
      <c r="AT45" s="11"/>
      <c r="AU45" s="52">
        <f>VLOOKUP(B45,'[2]542303 001'!A$21:I$69,9,0)</f>
        <v>14002250314</v>
      </c>
      <c r="AV45" s="12">
        <f t="shared" si="20"/>
        <v>3165552046</v>
      </c>
      <c r="AW45" s="12">
        <f t="shared" si="21"/>
        <v>73649815193</v>
      </c>
    </row>
    <row r="46" spans="1:49" ht="15" customHeight="1" x14ac:dyDescent="0.2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2535185469</v>
      </c>
      <c r="H46" s="12">
        <f t="shared" si="0"/>
        <v>0</v>
      </c>
      <c r="I46" s="12">
        <f t="shared" si="1"/>
        <v>2535185469</v>
      </c>
      <c r="J46" s="11"/>
      <c r="K46" s="44">
        <v>5138472578</v>
      </c>
      <c r="L46" s="12">
        <f t="shared" si="2"/>
        <v>0</v>
      </c>
      <c r="M46" s="12">
        <f t="shared" si="3"/>
        <v>7673658047</v>
      </c>
      <c r="N46" s="11">
        <f>VLOOKUP(B46,'[3]542302'!A$21:D$35,4,0)</f>
        <v>1156774645</v>
      </c>
      <c r="O46" s="44">
        <v>5609475116</v>
      </c>
      <c r="P46" s="12">
        <f t="shared" si="4"/>
        <v>1156774645</v>
      </c>
      <c r="Q46" s="12">
        <f t="shared" si="5"/>
        <v>13283133163</v>
      </c>
      <c r="R46" s="11"/>
      <c r="S46" s="52">
        <v>2569236289</v>
      </c>
      <c r="T46" s="12">
        <f t="shared" si="6"/>
        <v>0</v>
      </c>
      <c r="U46" s="12">
        <f t="shared" si="7"/>
        <v>15852369452</v>
      </c>
      <c r="V46" s="11"/>
      <c r="W46" s="52">
        <v>2569236289</v>
      </c>
      <c r="X46" s="12">
        <f t="shared" si="8"/>
        <v>0</v>
      </c>
      <c r="Y46" s="12">
        <f t="shared" si="9"/>
        <v>18421605741</v>
      </c>
      <c r="Z46" s="11"/>
      <c r="AA46" s="52">
        <v>5138427578</v>
      </c>
      <c r="AB46" s="12">
        <f t="shared" si="10"/>
        <v>0</v>
      </c>
      <c r="AC46" s="12">
        <f t="shared" si="11"/>
        <v>23560033319</v>
      </c>
      <c r="AD46" s="11"/>
      <c r="AE46" s="52">
        <v>2569236289</v>
      </c>
      <c r="AF46" s="12">
        <f t="shared" si="12"/>
        <v>0</v>
      </c>
      <c r="AG46" s="12">
        <f t="shared" si="13"/>
        <v>26129269608</v>
      </c>
      <c r="AH46" s="11"/>
      <c r="AI46" s="52">
        <v>2569236289</v>
      </c>
      <c r="AJ46" s="12">
        <f t="shared" si="14"/>
        <v>0</v>
      </c>
      <c r="AK46" s="12">
        <f t="shared" si="15"/>
        <v>28698505897</v>
      </c>
      <c r="AL46" s="11"/>
      <c r="AM46" s="52">
        <f>VLOOKUP(B46,'[1]542303 001'!A$21:D$68,4,0)</f>
        <v>2569236289</v>
      </c>
      <c r="AN46" s="12">
        <f t="shared" si="16"/>
        <v>1156774645</v>
      </c>
      <c r="AO46" s="12">
        <f t="shared" si="17"/>
        <v>31267742186</v>
      </c>
      <c r="AP46" s="11"/>
      <c r="AQ46" s="52">
        <v>2569236289</v>
      </c>
      <c r="AR46" s="12">
        <f t="shared" si="18"/>
        <v>1156774645</v>
      </c>
      <c r="AS46" s="12">
        <f t="shared" si="19"/>
        <v>33836978475</v>
      </c>
      <c r="AT46" s="11"/>
      <c r="AU46" s="52">
        <f>VLOOKUP(B46,'[2]542303 001'!A$21:I$69,9,0)</f>
        <v>7707753862</v>
      </c>
      <c r="AV46" s="12">
        <f t="shared" si="20"/>
        <v>1156774645</v>
      </c>
      <c r="AW46" s="12">
        <f t="shared" si="21"/>
        <v>41544732337</v>
      </c>
    </row>
    <row r="47" spans="1:49" ht="15" customHeight="1" x14ac:dyDescent="0.2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  <c r="J47" s="11"/>
      <c r="K47" s="44"/>
      <c r="L47" s="12">
        <f t="shared" si="2"/>
        <v>0</v>
      </c>
      <c r="M47" s="12">
        <f t="shared" si="3"/>
        <v>0</v>
      </c>
      <c r="N47" s="11"/>
      <c r="O47" s="44"/>
      <c r="P47" s="12">
        <f t="shared" si="4"/>
        <v>0</v>
      </c>
      <c r="Q47" s="12">
        <f t="shared" si="5"/>
        <v>0</v>
      </c>
      <c r="R47" s="11"/>
      <c r="S47" s="52"/>
      <c r="T47" s="12">
        <f t="shared" si="6"/>
        <v>0</v>
      </c>
      <c r="U47" s="12">
        <f t="shared" si="7"/>
        <v>0</v>
      </c>
      <c r="V47" s="11"/>
      <c r="W47" s="52"/>
      <c r="X47" s="12">
        <f t="shared" si="8"/>
        <v>0</v>
      </c>
      <c r="Y47" s="12">
        <f t="shared" si="9"/>
        <v>0</v>
      </c>
      <c r="Z47" s="11"/>
      <c r="AA47" s="52"/>
      <c r="AB47" s="12">
        <f t="shared" si="10"/>
        <v>0</v>
      </c>
      <c r="AC47" s="12">
        <f t="shared" si="11"/>
        <v>0</v>
      </c>
      <c r="AD47" s="11"/>
      <c r="AE47" s="52"/>
      <c r="AF47" s="12">
        <f t="shared" si="12"/>
        <v>0</v>
      </c>
      <c r="AG47" s="12">
        <f t="shared" si="13"/>
        <v>0</v>
      </c>
      <c r="AH47" s="11"/>
      <c r="AI47" s="52"/>
      <c r="AJ47" s="12">
        <f t="shared" si="14"/>
        <v>0</v>
      </c>
      <c r="AK47" s="12">
        <f t="shared" si="15"/>
        <v>0</v>
      </c>
      <c r="AL47" s="11"/>
      <c r="AM47" s="52"/>
      <c r="AN47" s="12">
        <f t="shared" si="16"/>
        <v>0</v>
      </c>
      <c r="AO47" s="12">
        <f t="shared" si="17"/>
        <v>0</v>
      </c>
      <c r="AP47" s="11"/>
      <c r="AQ47" s="52"/>
      <c r="AR47" s="12">
        <f t="shared" si="18"/>
        <v>0</v>
      </c>
      <c r="AS47" s="12">
        <f t="shared" si="19"/>
        <v>0</v>
      </c>
      <c r="AT47" s="11"/>
      <c r="AU47" s="52"/>
      <c r="AV47" s="12">
        <f t="shared" si="20"/>
        <v>0</v>
      </c>
      <c r="AW47" s="12">
        <f t="shared" si="21"/>
        <v>0</v>
      </c>
    </row>
    <row r="48" spans="1:49" ht="15" customHeight="1" x14ac:dyDescent="0.2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8327996436</v>
      </c>
      <c r="H48" s="12">
        <f t="shared" si="0"/>
        <v>0</v>
      </c>
      <c r="I48" s="12">
        <f t="shared" si="1"/>
        <v>8327996436</v>
      </c>
      <c r="J48" s="11"/>
      <c r="K48" s="44">
        <v>16879704398</v>
      </c>
      <c r="L48" s="12">
        <f t="shared" si="2"/>
        <v>0</v>
      </c>
      <c r="M48" s="12">
        <f t="shared" si="3"/>
        <v>25207700834</v>
      </c>
      <c r="N48" s="11">
        <f>VLOOKUP(B48,'[3]542302'!A$21:D$35,4,0)</f>
        <v>3450126651</v>
      </c>
      <c r="O48" s="44">
        <v>13683112711</v>
      </c>
      <c r="P48" s="12">
        <f t="shared" si="4"/>
        <v>3450126651</v>
      </c>
      <c r="Q48" s="12">
        <f t="shared" si="5"/>
        <v>38890813545</v>
      </c>
      <c r="R48" s="11"/>
      <c r="S48" s="52">
        <v>8439852199</v>
      </c>
      <c r="T48" s="12">
        <f t="shared" si="6"/>
        <v>0</v>
      </c>
      <c r="U48" s="12">
        <f t="shared" si="7"/>
        <v>47330665744</v>
      </c>
      <c r="V48" s="11"/>
      <c r="W48" s="52">
        <v>8439852199</v>
      </c>
      <c r="X48" s="12">
        <f t="shared" si="8"/>
        <v>0</v>
      </c>
      <c r="Y48" s="12">
        <f t="shared" si="9"/>
        <v>55770517943</v>
      </c>
      <c r="Z48" s="11"/>
      <c r="AA48" s="52">
        <v>16879704398</v>
      </c>
      <c r="AB48" s="12">
        <f t="shared" si="10"/>
        <v>0</v>
      </c>
      <c r="AC48" s="12">
        <f t="shared" si="11"/>
        <v>72650222341</v>
      </c>
      <c r="AD48" s="11"/>
      <c r="AE48" s="52">
        <v>8439852199</v>
      </c>
      <c r="AF48" s="12">
        <f t="shared" si="12"/>
        <v>0</v>
      </c>
      <c r="AG48" s="12">
        <f t="shared" si="13"/>
        <v>81090074540</v>
      </c>
      <c r="AH48" s="11"/>
      <c r="AI48" s="52">
        <v>8439852199</v>
      </c>
      <c r="AJ48" s="12">
        <f t="shared" si="14"/>
        <v>0</v>
      </c>
      <c r="AK48" s="12">
        <f t="shared" si="15"/>
        <v>89529926739</v>
      </c>
      <c r="AL48" s="11"/>
      <c r="AM48" s="52">
        <f>VLOOKUP(B48,'[1]542303 001'!A$21:D$68,4,0)</f>
        <v>8439852199</v>
      </c>
      <c r="AN48" s="12">
        <f t="shared" si="16"/>
        <v>3450126651</v>
      </c>
      <c r="AO48" s="12">
        <f t="shared" si="17"/>
        <v>97969778938</v>
      </c>
      <c r="AP48" s="11"/>
      <c r="AQ48" s="52">
        <v>8439852199</v>
      </c>
      <c r="AR48" s="12">
        <f t="shared" si="18"/>
        <v>3450126651</v>
      </c>
      <c r="AS48" s="12">
        <f t="shared" si="19"/>
        <v>106409631137</v>
      </c>
      <c r="AT48" s="11"/>
      <c r="AU48" s="52">
        <f>VLOOKUP(B48,'[2]542303 001'!A$21:I$69,9,0)</f>
        <v>25319556595</v>
      </c>
      <c r="AV48" s="12">
        <f t="shared" si="20"/>
        <v>3450126651</v>
      </c>
      <c r="AW48" s="12">
        <f t="shared" si="21"/>
        <v>131729187732</v>
      </c>
    </row>
    <row r="49" spans="1:49" ht="15" customHeight="1" x14ac:dyDescent="0.2">
      <c r="A49" s="8">
        <v>8915003192</v>
      </c>
      <c r="B49" s="8">
        <v>891500319</v>
      </c>
      <c r="C49" s="8">
        <v>27219000</v>
      </c>
      <c r="D49" s="9" t="s">
        <v>32</v>
      </c>
      <c r="E49" s="19" t="s">
        <v>579</v>
      </c>
      <c r="F49" s="11"/>
      <c r="G49" s="11">
        <v>8656765326</v>
      </c>
      <c r="H49" s="12">
        <f t="shared" si="0"/>
        <v>0</v>
      </c>
      <c r="I49" s="12">
        <f t="shared" si="1"/>
        <v>8656765326</v>
      </c>
      <c r="J49" s="11"/>
      <c r="K49" s="44">
        <v>17546073760</v>
      </c>
      <c r="L49" s="12">
        <f t="shared" si="2"/>
        <v>0</v>
      </c>
      <c r="M49" s="12">
        <f t="shared" si="3"/>
        <v>26202839086</v>
      </c>
      <c r="N49" s="11">
        <f>VLOOKUP(B49,'[3]542302'!A$21:D$35,4,0)</f>
        <v>3895594862</v>
      </c>
      <c r="O49" s="44">
        <v>14310716970</v>
      </c>
      <c r="P49" s="12">
        <f t="shared" si="4"/>
        <v>3895594862</v>
      </c>
      <c r="Q49" s="12">
        <f t="shared" si="5"/>
        <v>40513556056</v>
      </c>
      <c r="R49" s="11"/>
      <c r="S49" s="52">
        <v>8773036880</v>
      </c>
      <c r="T49" s="12">
        <f t="shared" si="6"/>
        <v>0</v>
      </c>
      <c r="U49" s="12">
        <f t="shared" si="7"/>
        <v>49286592936</v>
      </c>
      <c r="V49" s="11"/>
      <c r="W49" s="52">
        <v>8773036880</v>
      </c>
      <c r="X49" s="12">
        <f t="shared" si="8"/>
        <v>0</v>
      </c>
      <c r="Y49" s="12">
        <f t="shared" si="9"/>
        <v>58059629816</v>
      </c>
      <c r="Z49" s="11"/>
      <c r="AA49" s="52">
        <v>17546073760</v>
      </c>
      <c r="AB49" s="12">
        <f t="shared" si="10"/>
        <v>0</v>
      </c>
      <c r="AC49" s="12">
        <f t="shared" si="11"/>
        <v>75605703576</v>
      </c>
      <c r="AD49" s="11"/>
      <c r="AE49" s="52">
        <v>8773036880</v>
      </c>
      <c r="AF49" s="12">
        <f t="shared" si="12"/>
        <v>0</v>
      </c>
      <c r="AG49" s="12">
        <f t="shared" si="13"/>
        <v>84378740456</v>
      </c>
      <c r="AH49" s="11"/>
      <c r="AI49" s="52">
        <v>8773036880</v>
      </c>
      <c r="AJ49" s="12">
        <f t="shared" si="14"/>
        <v>0</v>
      </c>
      <c r="AK49" s="12">
        <f t="shared" si="15"/>
        <v>93151777336</v>
      </c>
      <c r="AL49" s="11"/>
      <c r="AM49" s="52">
        <f>VLOOKUP(B49,'[1]542303 001'!A$21:D$68,4,0)</f>
        <v>8773036880</v>
      </c>
      <c r="AN49" s="12">
        <f t="shared" si="16"/>
        <v>3895594862</v>
      </c>
      <c r="AO49" s="12">
        <f t="shared" si="17"/>
        <v>101924814216</v>
      </c>
      <c r="AP49" s="11"/>
      <c r="AQ49" s="52">
        <v>8773036880</v>
      </c>
      <c r="AR49" s="12">
        <f t="shared" si="18"/>
        <v>3895594862</v>
      </c>
      <c r="AS49" s="12">
        <f t="shared" si="19"/>
        <v>110697851096</v>
      </c>
      <c r="AT49" s="11"/>
      <c r="AU49" s="52">
        <f>VLOOKUP(B49,'[2]542303 001'!A$21:I$69,9,0)</f>
        <v>26319110641</v>
      </c>
      <c r="AV49" s="12">
        <f t="shared" si="20"/>
        <v>3895594862</v>
      </c>
      <c r="AW49" s="12">
        <f t="shared" si="21"/>
        <v>137016961737</v>
      </c>
    </row>
    <row r="50" spans="1:49" ht="15" customHeight="1" x14ac:dyDescent="0.2">
      <c r="A50" s="8">
        <v>8915007591</v>
      </c>
      <c r="B50" s="8">
        <v>891500759</v>
      </c>
      <c r="C50" s="8">
        <v>822719000</v>
      </c>
      <c r="D50" s="9" t="s">
        <v>33</v>
      </c>
      <c r="E50" s="19" t="s">
        <v>34</v>
      </c>
      <c r="F50" s="11"/>
      <c r="G50" s="11">
        <v>545491023</v>
      </c>
      <c r="H50" s="12">
        <f t="shared" si="0"/>
        <v>0</v>
      </c>
      <c r="I50" s="12">
        <f t="shared" si="1"/>
        <v>545491023</v>
      </c>
      <c r="J50" s="11"/>
      <c r="K50" s="44">
        <v>552950885</v>
      </c>
      <c r="L50" s="12">
        <f t="shared" si="2"/>
        <v>0</v>
      </c>
      <c r="M50" s="12">
        <f t="shared" si="3"/>
        <v>1098441908</v>
      </c>
      <c r="N50" s="11"/>
      <c r="O50" s="44">
        <v>846482805</v>
      </c>
      <c r="P50" s="12">
        <f t="shared" si="4"/>
        <v>0</v>
      </c>
      <c r="Q50" s="12">
        <f t="shared" si="5"/>
        <v>1944924713</v>
      </c>
      <c r="R50" s="11"/>
      <c r="S50" s="52">
        <v>552950885</v>
      </c>
      <c r="T50" s="12">
        <f t="shared" si="6"/>
        <v>0</v>
      </c>
      <c r="U50" s="12">
        <f t="shared" si="7"/>
        <v>2497875598</v>
      </c>
      <c r="V50" s="11"/>
      <c r="W50" s="52">
        <v>552950885</v>
      </c>
      <c r="X50" s="12">
        <f t="shared" si="8"/>
        <v>0</v>
      </c>
      <c r="Y50" s="12">
        <f t="shared" si="9"/>
        <v>3050826483</v>
      </c>
      <c r="Z50" s="11"/>
      <c r="AA50" s="52">
        <v>552950885</v>
      </c>
      <c r="AB50" s="12">
        <f t="shared" si="10"/>
        <v>0</v>
      </c>
      <c r="AC50" s="12">
        <f t="shared" si="11"/>
        <v>3603777368</v>
      </c>
      <c r="AD50" s="11"/>
      <c r="AE50" s="52">
        <v>552950885</v>
      </c>
      <c r="AF50" s="12">
        <f t="shared" si="12"/>
        <v>0</v>
      </c>
      <c r="AG50" s="12">
        <f t="shared" si="13"/>
        <v>4156728253</v>
      </c>
      <c r="AH50" s="11"/>
      <c r="AI50" s="52">
        <v>552950885</v>
      </c>
      <c r="AJ50" s="12">
        <f t="shared" si="14"/>
        <v>0</v>
      </c>
      <c r="AK50" s="12">
        <f t="shared" si="15"/>
        <v>4709679138</v>
      </c>
      <c r="AL50" s="11"/>
      <c r="AM50" s="52">
        <f>VLOOKUP(B50,'[1]542303 001'!A$21:D$68,4,0)</f>
        <v>552950885</v>
      </c>
      <c r="AN50" s="12">
        <f t="shared" si="16"/>
        <v>0</v>
      </c>
      <c r="AO50" s="12">
        <f t="shared" si="17"/>
        <v>5262630023</v>
      </c>
      <c r="AP50" s="11"/>
      <c r="AQ50" s="52">
        <v>552950885</v>
      </c>
      <c r="AR50" s="12">
        <f t="shared" si="18"/>
        <v>0</v>
      </c>
      <c r="AS50" s="12">
        <f t="shared" si="19"/>
        <v>5815580908</v>
      </c>
      <c r="AT50" s="11"/>
      <c r="AU50" s="52">
        <f>VLOOKUP(B50,'[2]542303 001'!A$21:I$69,9,0)</f>
        <v>1105901772</v>
      </c>
      <c r="AV50" s="12">
        <f t="shared" si="20"/>
        <v>0</v>
      </c>
      <c r="AW50" s="12">
        <f t="shared" si="21"/>
        <v>6921482680</v>
      </c>
    </row>
    <row r="51" spans="1:49" ht="15" customHeight="1" x14ac:dyDescent="0.2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4004201607</v>
      </c>
      <c r="H51" s="12">
        <f t="shared" si="0"/>
        <v>0</v>
      </c>
      <c r="I51" s="12">
        <f t="shared" si="1"/>
        <v>4004201607</v>
      </c>
      <c r="J51" s="11"/>
      <c r="K51" s="44">
        <v>8115966426</v>
      </c>
      <c r="L51" s="12">
        <f t="shared" si="2"/>
        <v>0</v>
      </c>
      <c r="M51" s="12">
        <f t="shared" si="3"/>
        <v>12120168033</v>
      </c>
      <c r="N51" s="11">
        <f>VLOOKUP(B51,'[3]542302'!A$21:D$35,4,0)</f>
        <v>911860726</v>
      </c>
      <c r="O51" s="44">
        <v>11710606018</v>
      </c>
      <c r="P51" s="12">
        <f t="shared" si="4"/>
        <v>911860726</v>
      </c>
      <c r="Q51" s="12">
        <f t="shared" si="5"/>
        <v>23830774051</v>
      </c>
      <c r="R51" s="11"/>
      <c r="S51" s="52">
        <v>4057983213</v>
      </c>
      <c r="T51" s="12">
        <f t="shared" si="6"/>
        <v>0</v>
      </c>
      <c r="U51" s="12">
        <f t="shared" si="7"/>
        <v>27888757264</v>
      </c>
      <c r="V51" s="11"/>
      <c r="W51" s="52">
        <v>4057983213</v>
      </c>
      <c r="X51" s="12">
        <f t="shared" si="8"/>
        <v>0</v>
      </c>
      <c r="Y51" s="12">
        <f t="shared" si="9"/>
        <v>31946740477</v>
      </c>
      <c r="Z51" s="11"/>
      <c r="AA51" s="52">
        <v>8115966426</v>
      </c>
      <c r="AB51" s="12">
        <f t="shared" si="10"/>
        <v>0</v>
      </c>
      <c r="AC51" s="12">
        <f t="shared" si="11"/>
        <v>40062706903</v>
      </c>
      <c r="AD51" s="11"/>
      <c r="AE51" s="52">
        <v>4057983213</v>
      </c>
      <c r="AF51" s="12">
        <f t="shared" si="12"/>
        <v>0</v>
      </c>
      <c r="AG51" s="12">
        <f t="shared" si="13"/>
        <v>44120690116</v>
      </c>
      <c r="AH51" s="11"/>
      <c r="AI51" s="52">
        <v>4057983213</v>
      </c>
      <c r="AJ51" s="12">
        <f t="shared" si="14"/>
        <v>0</v>
      </c>
      <c r="AK51" s="12">
        <f t="shared" si="15"/>
        <v>48178673329</v>
      </c>
      <c r="AL51" s="11"/>
      <c r="AM51" s="52">
        <f>VLOOKUP(B51,'[1]542303 001'!A$21:D$68,4,0)</f>
        <v>4057983213</v>
      </c>
      <c r="AN51" s="12">
        <f t="shared" si="16"/>
        <v>911860726</v>
      </c>
      <c r="AO51" s="12">
        <f t="shared" si="17"/>
        <v>52236656542</v>
      </c>
      <c r="AP51" s="11"/>
      <c r="AQ51" s="52">
        <v>4057983213</v>
      </c>
      <c r="AR51" s="12">
        <f t="shared" si="18"/>
        <v>911860726</v>
      </c>
      <c r="AS51" s="12">
        <f t="shared" si="19"/>
        <v>56294639755</v>
      </c>
      <c r="AT51" s="11"/>
      <c r="AU51" s="52">
        <f>VLOOKUP(B51,'[2]542303 001'!A$21:I$69,9,0)</f>
        <v>8115966422</v>
      </c>
      <c r="AV51" s="12">
        <f t="shared" si="20"/>
        <v>911860726</v>
      </c>
      <c r="AW51" s="12">
        <f t="shared" si="21"/>
        <v>64410606177</v>
      </c>
    </row>
    <row r="52" spans="1:49" ht="15" customHeight="1" x14ac:dyDescent="0.2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303483944</v>
      </c>
      <c r="H52" s="12">
        <f t="shared" si="0"/>
        <v>0</v>
      </c>
      <c r="I52" s="12">
        <f t="shared" si="1"/>
        <v>303483944</v>
      </c>
      <c r="J52" s="11"/>
      <c r="K52" s="44">
        <v>307634238</v>
      </c>
      <c r="L52" s="12">
        <f t="shared" si="2"/>
        <v>0</v>
      </c>
      <c r="M52" s="12">
        <f t="shared" si="3"/>
        <v>611118182</v>
      </c>
      <c r="N52" s="11"/>
      <c r="O52" s="44">
        <v>470940729</v>
      </c>
      <c r="P52" s="12">
        <f t="shared" si="4"/>
        <v>0</v>
      </c>
      <c r="Q52" s="12">
        <f t="shared" si="5"/>
        <v>1082058911</v>
      </c>
      <c r="R52" s="11"/>
      <c r="S52" s="52">
        <v>307634238</v>
      </c>
      <c r="T52" s="12">
        <f t="shared" si="6"/>
        <v>0</v>
      </c>
      <c r="U52" s="12">
        <f t="shared" si="7"/>
        <v>1389693149</v>
      </c>
      <c r="V52" s="11"/>
      <c r="W52" s="52">
        <v>307634238</v>
      </c>
      <c r="X52" s="12">
        <f t="shared" si="8"/>
        <v>0</v>
      </c>
      <c r="Y52" s="12">
        <f t="shared" si="9"/>
        <v>1697327387</v>
      </c>
      <c r="Z52" s="11"/>
      <c r="AA52" s="52">
        <v>307634238</v>
      </c>
      <c r="AB52" s="12">
        <f t="shared" si="10"/>
        <v>0</v>
      </c>
      <c r="AC52" s="12">
        <f t="shared" si="11"/>
        <v>2004961625</v>
      </c>
      <c r="AD52" s="11"/>
      <c r="AE52" s="52">
        <v>307634238</v>
      </c>
      <c r="AF52" s="12">
        <f t="shared" si="12"/>
        <v>0</v>
      </c>
      <c r="AG52" s="12">
        <f t="shared" si="13"/>
        <v>2312595863</v>
      </c>
      <c r="AH52" s="11"/>
      <c r="AI52" s="52">
        <v>307634238</v>
      </c>
      <c r="AJ52" s="12">
        <f t="shared" si="14"/>
        <v>0</v>
      </c>
      <c r="AK52" s="12">
        <f t="shared" si="15"/>
        <v>2620230101</v>
      </c>
      <c r="AL52" s="11"/>
      <c r="AM52" s="52">
        <f>VLOOKUP(B52,'[1]542303 001'!A$21:D$68,4,0)</f>
        <v>307634238</v>
      </c>
      <c r="AN52" s="12">
        <f t="shared" si="16"/>
        <v>0</v>
      </c>
      <c r="AO52" s="12">
        <f t="shared" si="17"/>
        <v>2927864339</v>
      </c>
      <c r="AP52" s="11"/>
      <c r="AQ52" s="52">
        <v>307634238</v>
      </c>
      <c r="AR52" s="12">
        <f t="shared" si="18"/>
        <v>0</v>
      </c>
      <c r="AS52" s="12">
        <f t="shared" si="19"/>
        <v>3235498577</v>
      </c>
      <c r="AT52" s="11"/>
      <c r="AU52" s="52">
        <f>VLOOKUP(B52,'[2]542303 001'!A$21:I$69,9,0)</f>
        <v>615268474</v>
      </c>
      <c r="AV52" s="12">
        <f t="shared" si="20"/>
        <v>0</v>
      </c>
      <c r="AW52" s="12">
        <f t="shared" si="21"/>
        <v>3850767051</v>
      </c>
    </row>
    <row r="53" spans="1:49" ht="15" customHeight="1" x14ac:dyDescent="0.2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4713586844</v>
      </c>
      <c r="H53" s="12">
        <f t="shared" si="0"/>
        <v>0</v>
      </c>
      <c r="I53" s="12">
        <f t="shared" si="1"/>
        <v>4713586844</v>
      </c>
      <c r="J53" s="11"/>
      <c r="K53" s="44">
        <v>9553792824</v>
      </c>
      <c r="L53" s="12">
        <f t="shared" si="2"/>
        <v>0</v>
      </c>
      <c r="M53" s="12">
        <f t="shared" si="3"/>
        <v>14267379668</v>
      </c>
      <c r="N53" s="11"/>
      <c r="O53" s="44">
        <v>8685610835</v>
      </c>
      <c r="P53" s="12">
        <f t="shared" si="4"/>
        <v>0</v>
      </c>
      <c r="Q53" s="12">
        <f t="shared" si="5"/>
        <v>22952990503</v>
      </c>
      <c r="R53" s="11"/>
      <c r="S53" s="52">
        <v>4776896412</v>
      </c>
      <c r="T53" s="12">
        <f t="shared" si="6"/>
        <v>0</v>
      </c>
      <c r="U53" s="12">
        <f t="shared" si="7"/>
        <v>27729886915</v>
      </c>
      <c r="V53" s="11"/>
      <c r="W53" s="52">
        <v>4776896412</v>
      </c>
      <c r="X53" s="12">
        <f t="shared" si="8"/>
        <v>0</v>
      </c>
      <c r="Y53" s="12">
        <f t="shared" si="9"/>
        <v>32506783327</v>
      </c>
      <c r="Z53" s="11"/>
      <c r="AA53" s="52">
        <v>9553792824</v>
      </c>
      <c r="AB53" s="12">
        <f t="shared" si="10"/>
        <v>0</v>
      </c>
      <c r="AC53" s="12">
        <f t="shared" si="11"/>
        <v>42060576151</v>
      </c>
      <c r="AD53" s="11"/>
      <c r="AE53" s="52">
        <v>4776896412</v>
      </c>
      <c r="AF53" s="12">
        <f t="shared" si="12"/>
        <v>0</v>
      </c>
      <c r="AG53" s="12">
        <f t="shared" si="13"/>
        <v>46837472563</v>
      </c>
      <c r="AH53" s="11"/>
      <c r="AI53" s="52">
        <v>4776896412</v>
      </c>
      <c r="AJ53" s="12">
        <f t="shared" si="14"/>
        <v>0</v>
      </c>
      <c r="AK53" s="12">
        <f t="shared" si="15"/>
        <v>51614368975</v>
      </c>
      <c r="AL53" s="11"/>
      <c r="AM53" s="52">
        <f>VLOOKUP(B53,'[1]542303 001'!A$21:D$68,4,0)</f>
        <v>4776896412</v>
      </c>
      <c r="AN53" s="12">
        <f t="shared" si="16"/>
        <v>0</v>
      </c>
      <c r="AO53" s="12">
        <f t="shared" si="17"/>
        <v>56391265387</v>
      </c>
      <c r="AP53" s="11"/>
      <c r="AQ53" s="52">
        <v>4776896412</v>
      </c>
      <c r="AR53" s="12">
        <f t="shared" si="18"/>
        <v>0</v>
      </c>
      <c r="AS53" s="12">
        <f t="shared" si="19"/>
        <v>61168161799</v>
      </c>
      <c r="AT53" s="11"/>
      <c r="AU53" s="52">
        <f>VLOOKUP(B53,'[2]542303 001'!A$21:I$69,9,0)</f>
        <v>14330689230</v>
      </c>
      <c r="AV53" s="12">
        <f t="shared" si="20"/>
        <v>0</v>
      </c>
      <c r="AW53" s="12">
        <f t="shared" si="21"/>
        <v>75498851029</v>
      </c>
    </row>
    <row r="54" spans="1:49" ht="15" customHeight="1" x14ac:dyDescent="0.2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581416407</v>
      </c>
      <c r="H54" s="12">
        <f t="shared" si="0"/>
        <v>0</v>
      </c>
      <c r="I54" s="12">
        <f t="shared" si="1"/>
        <v>581416407</v>
      </c>
      <c r="J54" s="11"/>
      <c r="K54" s="44">
        <v>589367566</v>
      </c>
      <c r="L54" s="12">
        <f t="shared" si="2"/>
        <v>0</v>
      </c>
      <c r="M54" s="12">
        <f t="shared" si="3"/>
        <v>1170783973</v>
      </c>
      <c r="N54" s="11"/>
      <c r="O54" s="44">
        <v>589367566</v>
      </c>
      <c r="P54" s="12">
        <f t="shared" si="4"/>
        <v>0</v>
      </c>
      <c r="Q54" s="12">
        <f t="shared" si="5"/>
        <v>1760151539</v>
      </c>
      <c r="R54" s="11"/>
      <c r="S54" s="52">
        <v>589367566</v>
      </c>
      <c r="T54" s="12">
        <f t="shared" si="6"/>
        <v>0</v>
      </c>
      <c r="U54" s="12">
        <f t="shared" si="7"/>
        <v>2349519105</v>
      </c>
      <c r="V54" s="11"/>
      <c r="W54" s="52">
        <v>589367566</v>
      </c>
      <c r="X54" s="12">
        <f t="shared" si="8"/>
        <v>0</v>
      </c>
      <c r="Y54" s="12">
        <f t="shared" si="9"/>
        <v>2938886671</v>
      </c>
      <c r="Z54" s="11"/>
      <c r="AA54" s="52">
        <v>589367566</v>
      </c>
      <c r="AB54" s="12">
        <f t="shared" si="10"/>
        <v>0</v>
      </c>
      <c r="AC54" s="12">
        <f t="shared" si="11"/>
        <v>3528254237</v>
      </c>
      <c r="AD54" s="11"/>
      <c r="AE54" s="52">
        <v>598575307</v>
      </c>
      <c r="AF54" s="12">
        <f t="shared" si="12"/>
        <v>0</v>
      </c>
      <c r="AG54" s="12">
        <f t="shared" si="13"/>
        <v>4126829544</v>
      </c>
      <c r="AH54" s="11"/>
      <c r="AI54" s="52">
        <v>598575307</v>
      </c>
      <c r="AJ54" s="12">
        <f t="shared" si="14"/>
        <v>0</v>
      </c>
      <c r="AK54" s="12">
        <f t="shared" si="15"/>
        <v>4725404851</v>
      </c>
      <c r="AL54" s="11"/>
      <c r="AM54" s="52">
        <f>VLOOKUP(B54,'[1]542303 001'!A$21:D$68,4,0)</f>
        <v>598575307</v>
      </c>
      <c r="AN54" s="12">
        <f t="shared" si="16"/>
        <v>0</v>
      </c>
      <c r="AO54" s="12">
        <f t="shared" si="17"/>
        <v>5323980158</v>
      </c>
      <c r="AP54" s="11"/>
      <c r="AQ54" s="52">
        <v>598575307</v>
      </c>
      <c r="AR54" s="12">
        <f t="shared" si="18"/>
        <v>0</v>
      </c>
      <c r="AS54" s="12">
        <f t="shared" si="19"/>
        <v>5922555465</v>
      </c>
      <c r="AT54" s="11"/>
      <c r="AU54" s="52">
        <f>VLOOKUP(B54,'[2]542303 001'!A$21:I$69,9,0)</f>
        <v>1197150615</v>
      </c>
      <c r="AV54" s="12">
        <f t="shared" si="20"/>
        <v>0</v>
      </c>
      <c r="AW54" s="12">
        <f t="shared" si="21"/>
        <v>7119706080</v>
      </c>
    </row>
    <row r="55" spans="1:49" ht="15" customHeight="1" x14ac:dyDescent="0.2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10443352147</v>
      </c>
      <c r="H55" s="12">
        <f t="shared" si="0"/>
        <v>0</v>
      </c>
      <c r="I55" s="12">
        <f t="shared" si="1"/>
        <v>10443352147</v>
      </c>
      <c r="J55" s="11"/>
      <c r="K55" s="44">
        <v>21167239746</v>
      </c>
      <c r="L55" s="12">
        <f t="shared" si="2"/>
        <v>0</v>
      </c>
      <c r="M55" s="12">
        <f t="shared" si="3"/>
        <v>31610591893</v>
      </c>
      <c r="N55" s="11">
        <f>VLOOKUP(B55,'[3]542302'!A$21:D$35,4,0)</f>
        <v>5381479854</v>
      </c>
      <c r="O55" s="44">
        <v>16797591617</v>
      </c>
      <c r="P55" s="12">
        <f t="shared" si="4"/>
        <v>5381479854</v>
      </c>
      <c r="Q55" s="12">
        <f t="shared" si="5"/>
        <v>48408183510</v>
      </c>
      <c r="R55" s="11"/>
      <c r="S55" s="52">
        <v>10583619873</v>
      </c>
      <c r="T55" s="12">
        <f t="shared" si="6"/>
        <v>0</v>
      </c>
      <c r="U55" s="12">
        <f t="shared" si="7"/>
        <v>58991803383</v>
      </c>
      <c r="V55" s="11"/>
      <c r="W55" s="52">
        <v>10583619873</v>
      </c>
      <c r="X55" s="12">
        <f t="shared" si="8"/>
        <v>0</v>
      </c>
      <c r="Y55" s="12">
        <f t="shared" si="9"/>
        <v>69575423256</v>
      </c>
      <c r="Z55" s="11"/>
      <c r="AA55" s="52">
        <v>21167239746</v>
      </c>
      <c r="AB55" s="12">
        <f t="shared" si="10"/>
        <v>0</v>
      </c>
      <c r="AC55" s="12">
        <f t="shared" si="11"/>
        <v>90742663002</v>
      </c>
      <c r="AD55" s="11"/>
      <c r="AE55" s="52">
        <v>10583619873</v>
      </c>
      <c r="AF55" s="12">
        <f t="shared" si="12"/>
        <v>0</v>
      </c>
      <c r="AG55" s="12">
        <f t="shared" si="13"/>
        <v>101326282875</v>
      </c>
      <c r="AH55" s="11"/>
      <c r="AI55" s="52">
        <v>10583619873</v>
      </c>
      <c r="AJ55" s="12">
        <f t="shared" si="14"/>
        <v>0</v>
      </c>
      <c r="AK55" s="12">
        <f t="shared" si="15"/>
        <v>111909902748</v>
      </c>
      <c r="AL55" s="11"/>
      <c r="AM55" s="52">
        <f>VLOOKUP(B55,'[1]542303 001'!A$21:D$68,4,0)</f>
        <v>10583619873</v>
      </c>
      <c r="AN55" s="12">
        <f t="shared" si="16"/>
        <v>5381479854</v>
      </c>
      <c r="AO55" s="12">
        <f t="shared" si="17"/>
        <v>122493522621</v>
      </c>
      <c r="AP55" s="11"/>
      <c r="AQ55" s="52">
        <v>10583619873</v>
      </c>
      <c r="AR55" s="12">
        <f t="shared" si="18"/>
        <v>5381479854</v>
      </c>
      <c r="AS55" s="12">
        <f t="shared" si="19"/>
        <v>133077142494</v>
      </c>
      <c r="AT55" s="11"/>
      <c r="AU55" s="52">
        <f>VLOOKUP(B55,'[2]542303 001'!A$21:I$69,9,0)</f>
        <v>31750859619</v>
      </c>
      <c r="AV55" s="12">
        <f t="shared" si="20"/>
        <v>5381479854</v>
      </c>
      <c r="AW55" s="12">
        <f t="shared" si="21"/>
        <v>164828002113</v>
      </c>
    </row>
    <row r="56" spans="1:49" ht="15" customHeight="1" x14ac:dyDescent="0.2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252352489</v>
      </c>
      <c r="H56" s="12">
        <f t="shared" si="0"/>
        <v>0</v>
      </c>
      <c r="I56" s="12">
        <f t="shared" si="1"/>
        <v>252352489</v>
      </c>
      <c r="J56" s="11"/>
      <c r="K56" s="44">
        <v>511483820</v>
      </c>
      <c r="L56" s="12">
        <f t="shared" si="2"/>
        <v>0</v>
      </c>
      <c r="M56" s="12">
        <f t="shared" si="3"/>
        <v>763836309</v>
      </c>
      <c r="N56" s="11"/>
      <c r="O56" s="44">
        <v>425482354</v>
      </c>
      <c r="P56" s="12">
        <f t="shared" si="4"/>
        <v>0</v>
      </c>
      <c r="Q56" s="12">
        <f t="shared" si="5"/>
        <v>1189318663</v>
      </c>
      <c r="R56" s="11"/>
      <c r="S56" s="52">
        <v>255741910</v>
      </c>
      <c r="T56" s="12">
        <f t="shared" si="6"/>
        <v>0</v>
      </c>
      <c r="U56" s="12">
        <f t="shared" si="7"/>
        <v>1445060573</v>
      </c>
      <c r="V56" s="11"/>
      <c r="W56" s="52">
        <v>255741910</v>
      </c>
      <c r="X56" s="12">
        <f t="shared" si="8"/>
        <v>0</v>
      </c>
      <c r="Y56" s="12">
        <f t="shared" si="9"/>
        <v>1700802483</v>
      </c>
      <c r="Z56" s="11"/>
      <c r="AA56" s="52">
        <v>511483820</v>
      </c>
      <c r="AB56" s="12">
        <f t="shared" si="10"/>
        <v>0</v>
      </c>
      <c r="AC56" s="12">
        <f t="shared" si="11"/>
        <v>2212286303</v>
      </c>
      <c r="AD56" s="11"/>
      <c r="AE56" s="52">
        <v>255741910</v>
      </c>
      <c r="AF56" s="12">
        <f t="shared" si="12"/>
        <v>0</v>
      </c>
      <c r="AG56" s="12">
        <f t="shared" si="13"/>
        <v>2468028213</v>
      </c>
      <c r="AH56" s="11"/>
      <c r="AI56" s="52">
        <v>255741910</v>
      </c>
      <c r="AJ56" s="12">
        <f t="shared" si="14"/>
        <v>0</v>
      </c>
      <c r="AK56" s="12">
        <f t="shared" si="15"/>
        <v>2723770123</v>
      </c>
      <c r="AL56" s="11"/>
      <c r="AM56" s="52">
        <f>VLOOKUP(B56,'[1]542303 001'!A$21:D$68,4,0)</f>
        <v>255741910</v>
      </c>
      <c r="AN56" s="12">
        <f t="shared" si="16"/>
        <v>0</v>
      </c>
      <c r="AO56" s="12">
        <f t="shared" si="17"/>
        <v>2979512033</v>
      </c>
      <c r="AP56" s="11"/>
      <c r="AQ56" s="52">
        <v>255741910</v>
      </c>
      <c r="AR56" s="12">
        <f t="shared" si="18"/>
        <v>0</v>
      </c>
      <c r="AS56" s="12">
        <f t="shared" si="19"/>
        <v>3235253943</v>
      </c>
      <c r="AT56" s="11"/>
      <c r="AU56" s="52">
        <f>VLOOKUP(B56,'[2]542303 001'!A$21:I$69,9,0)</f>
        <v>767225725</v>
      </c>
      <c r="AV56" s="12">
        <f t="shared" si="20"/>
        <v>0</v>
      </c>
      <c r="AW56" s="12">
        <f t="shared" si="21"/>
        <v>4002479668</v>
      </c>
    </row>
    <row r="57" spans="1:49" ht="15" customHeight="1" x14ac:dyDescent="0.2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417325295</v>
      </c>
      <c r="H57" s="12">
        <f t="shared" si="0"/>
        <v>0</v>
      </c>
      <c r="I57" s="12">
        <f t="shared" si="1"/>
        <v>417325295</v>
      </c>
      <c r="J57" s="11"/>
      <c r="K57" s="44">
        <v>423032426</v>
      </c>
      <c r="L57" s="12">
        <f t="shared" si="2"/>
        <v>0</v>
      </c>
      <c r="M57" s="12">
        <f t="shared" si="3"/>
        <v>840357721</v>
      </c>
      <c r="N57" s="11"/>
      <c r="O57" s="44">
        <v>647597616</v>
      </c>
      <c r="P57" s="12">
        <f t="shared" si="4"/>
        <v>0</v>
      </c>
      <c r="Q57" s="12">
        <f t="shared" si="5"/>
        <v>1487955337</v>
      </c>
      <c r="R57" s="11"/>
      <c r="S57" s="52">
        <v>423032426</v>
      </c>
      <c r="T57" s="12">
        <f t="shared" si="6"/>
        <v>0</v>
      </c>
      <c r="U57" s="12">
        <f t="shared" si="7"/>
        <v>1910987763</v>
      </c>
      <c r="V57" s="11"/>
      <c r="W57" s="52">
        <v>423032426</v>
      </c>
      <c r="X57" s="12">
        <f t="shared" si="8"/>
        <v>0</v>
      </c>
      <c r="Y57" s="12">
        <f t="shared" si="9"/>
        <v>2334020189</v>
      </c>
      <c r="Z57" s="11"/>
      <c r="AA57" s="52">
        <v>423032426</v>
      </c>
      <c r="AB57" s="12">
        <f t="shared" si="10"/>
        <v>0</v>
      </c>
      <c r="AC57" s="12">
        <f t="shared" si="11"/>
        <v>2757052615</v>
      </c>
      <c r="AD57" s="11"/>
      <c r="AE57" s="52">
        <v>423032426</v>
      </c>
      <c r="AF57" s="12">
        <f t="shared" si="12"/>
        <v>0</v>
      </c>
      <c r="AG57" s="12">
        <f t="shared" si="13"/>
        <v>3180085041</v>
      </c>
      <c r="AH57" s="11"/>
      <c r="AI57" s="52">
        <v>423032426</v>
      </c>
      <c r="AJ57" s="12">
        <f t="shared" si="14"/>
        <v>0</v>
      </c>
      <c r="AK57" s="12">
        <f t="shared" si="15"/>
        <v>3603117467</v>
      </c>
      <c r="AL57" s="11"/>
      <c r="AM57" s="52">
        <f>VLOOKUP(B57,'[1]542303 001'!A$21:D$68,4,0)</f>
        <v>423032426</v>
      </c>
      <c r="AN57" s="12">
        <f t="shared" si="16"/>
        <v>0</v>
      </c>
      <c r="AO57" s="12">
        <f t="shared" si="17"/>
        <v>4026149893</v>
      </c>
      <c r="AP57" s="11"/>
      <c r="AQ57" s="52">
        <v>423032426</v>
      </c>
      <c r="AR57" s="12">
        <f t="shared" si="18"/>
        <v>0</v>
      </c>
      <c r="AS57" s="12">
        <f t="shared" si="19"/>
        <v>4449182319</v>
      </c>
      <c r="AT57" s="11"/>
      <c r="AU57" s="52">
        <f>VLOOKUP(B57,'[2]542303 001'!A$21:I$69,9,0)</f>
        <v>846064857</v>
      </c>
      <c r="AV57" s="12">
        <f t="shared" si="20"/>
        <v>0</v>
      </c>
      <c r="AW57" s="12">
        <f t="shared" si="21"/>
        <v>5295247176</v>
      </c>
    </row>
    <row r="58" spans="1:49" ht="15" customHeight="1" x14ac:dyDescent="0.2">
      <c r="A58" s="8">
        <v>8920007573</v>
      </c>
      <c r="B58" s="8">
        <v>892000757</v>
      </c>
      <c r="C58" s="8">
        <v>28450000</v>
      </c>
      <c r="D58" s="9" t="s">
        <v>37</v>
      </c>
      <c r="E58" s="19" t="s">
        <v>123</v>
      </c>
      <c r="F58" s="11"/>
      <c r="G58" s="11">
        <v>2674302550</v>
      </c>
      <c r="H58" s="12">
        <f t="shared" si="0"/>
        <v>0</v>
      </c>
      <c r="I58" s="12">
        <f t="shared" si="1"/>
        <v>2674302550</v>
      </c>
      <c r="J58" s="11"/>
      <c r="K58" s="44">
        <v>5420443784</v>
      </c>
      <c r="L58" s="12">
        <f t="shared" si="2"/>
        <v>0</v>
      </c>
      <c r="M58" s="12">
        <f t="shared" si="3"/>
        <v>8094746334</v>
      </c>
      <c r="N58" s="11">
        <f>VLOOKUP(B58,'[3]542302'!A$21:D$35,4,0)</f>
        <v>1494925517</v>
      </c>
      <c r="O58" s="44">
        <v>5737447693</v>
      </c>
      <c r="P58" s="12">
        <f t="shared" si="4"/>
        <v>1494925517</v>
      </c>
      <c r="Q58" s="12">
        <f t="shared" si="5"/>
        <v>13832194027</v>
      </c>
      <c r="R58" s="11"/>
      <c r="S58" s="52">
        <v>2710221892</v>
      </c>
      <c r="T58" s="12">
        <f t="shared" si="6"/>
        <v>0</v>
      </c>
      <c r="U58" s="12">
        <f t="shared" si="7"/>
        <v>16542415919</v>
      </c>
      <c r="V58" s="11"/>
      <c r="W58" s="52">
        <v>2710221892</v>
      </c>
      <c r="X58" s="12">
        <f t="shared" si="8"/>
        <v>0</v>
      </c>
      <c r="Y58" s="12">
        <f t="shared" si="9"/>
        <v>19252637811</v>
      </c>
      <c r="Z58" s="11"/>
      <c r="AA58" s="52">
        <v>5420443784</v>
      </c>
      <c r="AB58" s="12">
        <f t="shared" si="10"/>
        <v>0</v>
      </c>
      <c r="AC58" s="12">
        <f t="shared" si="11"/>
        <v>24673081595</v>
      </c>
      <c r="AD58" s="11"/>
      <c r="AE58" s="52">
        <v>2710221892</v>
      </c>
      <c r="AF58" s="12">
        <f t="shared" si="12"/>
        <v>0</v>
      </c>
      <c r="AG58" s="12">
        <f t="shared" si="13"/>
        <v>27383303487</v>
      </c>
      <c r="AH58" s="11"/>
      <c r="AI58" s="52">
        <v>2710221892</v>
      </c>
      <c r="AJ58" s="12">
        <f t="shared" si="14"/>
        <v>0</v>
      </c>
      <c r="AK58" s="12">
        <f t="shared" si="15"/>
        <v>30093525379</v>
      </c>
      <c r="AL58" s="11"/>
      <c r="AM58" s="52">
        <f>VLOOKUP(B58,'[1]542303 001'!A$21:D$68,4,0)</f>
        <v>2710221892</v>
      </c>
      <c r="AN58" s="12">
        <f t="shared" si="16"/>
        <v>1494925517</v>
      </c>
      <c r="AO58" s="12">
        <f t="shared" si="17"/>
        <v>32803747271</v>
      </c>
      <c r="AP58" s="11"/>
      <c r="AQ58" s="52">
        <v>2710221892</v>
      </c>
      <c r="AR58" s="12">
        <f t="shared" si="18"/>
        <v>1494925517</v>
      </c>
      <c r="AS58" s="12">
        <f t="shared" si="19"/>
        <v>35513969163</v>
      </c>
      <c r="AT58" s="11"/>
      <c r="AU58" s="52">
        <f>VLOOKUP(B58,'[2]542303 001'!A$21:I$69,9,0)</f>
        <v>8130665670</v>
      </c>
      <c r="AV58" s="12">
        <f t="shared" si="20"/>
        <v>1494925517</v>
      </c>
      <c r="AW58" s="12">
        <f t="shared" si="21"/>
        <v>43644634833</v>
      </c>
    </row>
    <row r="59" spans="1:49" ht="15" customHeight="1" x14ac:dyDescent="0.2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2472633226</v>
      </c>
      <c r="H59" s="12">
        <f t="shared" si="0"/>
        <v>0</v>
      </c>
      <c r="I59" s="12">
        <f t="shared" si="1"/>
        <v>2472633226</v>
      </c>
      <c r="J59" s="11"/>
      <c r="K59" s="44">
        <v>5011687776</v>
      </c>
      <c r="L59" s="12">
        <f t="shared" si="2"/>
        <v>0</v>
      </c>
      <c r="M59" s="12">
        <f t="shared" si="3"/>
        <v>7484321002</v>
      </c>
      <c r="N59" s="11"/>
      <c r="O59" s="44">
        <v>5465694659</v>
      </c>
      <c r="P59" s="12">
        <f t="shared" si="4"/>
        <v>0</v>
      </c>
      <c r="Q59" s="12">
        <f t="shared" si="5"/>
        <v>12950015661</v>
      </c>
      <c r="R59" s="11"/>
      <c r="S59" s="52">
        <v>2505843888</v>
      </c>
      <c r="T59" s="12">
        <f t="shared" si="6"/>
        <v>0</v>
      </c>
      <c r="U59" s="12">
        <f t="shared" si="7"/>
        <v>15455859549</v>
      </c>
      <c r="V59" s="11"/>
      <c r="W59" s="52">
        <v>2505843888</v>
      </c>
      <c r="X59" s="12">
        <f t="shared" si="8"/>
        <v>0</v>
      </c>
      <c r="Y59" s="12">
        <f t="shared" si="9"/>
        <v>17961703437</v>
      </c>
      <c r="Z59" s="11"/>
      <c r="AA59" s="52">
        <v>5011687776</v>
      </c>
      <c r="AB59" s="12">
        <f t="shared" si="10"/>
        <v>0</v>
      </c>
      <c r="AC59" s="12">
        <f t="shared" si="11"/>
        <v>22973391213</v>
      </c>
      <c r="AD59" s="11"/>
      <c r="AE59" s="52">
        <v>2505843888</v>
      </c>
      <c r="AF59" s="12">
        <f t="shared" si="12"/>
        <v>0</v>
      </c>
      <c r="AG59" s="12">
        <f t="shared" si="13"/>
        <v>25479235101</v>
      </c>
      <c r="AH59" s="11"/>
      <c r="AI59" s="52">
        <v>2505843888</v>
      </c>
      <c r="AJ59" s="12">
        <f t="shared" si="14"/>
        <v>0</v>
      </c>
      <c r="AK59" s="12">
        <f t="shared" si="15"/>
        <v>27985078989</v>
      </c>
      <c r="AL59" s="11"/>
      <c r="AM59" s="52">
        <f>VLOOKUP(B59,'[1]542303 001'!A$21:D$68,4,0)</f>
        <v>2505843888</v>
      </c>
      <c r="AN59" s="12">
        <f t="shared" si="16"/>
        <v>0</v>
      </c>
      <c r="AO59" s="12">
        <f t="shared" si="17"/>
        <v>30490922877</v>
      </c>
      <c r="AP59" s="11"/>
      <c r="AQ59" s="52">
        <v>2505843888</v>
      </c>
      <c r="AR59" s="12">
        <f t="shared" si="18"/>
        <v>0</v>
      </c>
      <c r="AS59" s="12">
        <f t="shared" si="19"/>
        <v>32996766765</v>
      </c>
      <c r="AT59" s="11"/>
      <c r="AU59" s="52">
        <f>VLOOKUP(B59,'[2]542303 001'!A$21:I$69,9,0)</f>
        <v>7517531667</v>
      </c>
      <c r="AV59" s="12">
        <f t="shared" si="20"/>
        <v>0</v>
      </c>
      <c r="AW59" s="12">
        <f t="shared" si="21"/>
        <v>40514298432</v>
      </c>
    </row>
    <row r="60" spans="1:49" ht="15" customHeight="1" x14ac:dyDescent="0.2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2012070400</v>
      </c>
      <c r="H60" s="12">
        <f t="shared" si="0"/>
        <v>0</v>
      </c>
      <c r="I60" s="12">
        <f t="shared" si="1"/>
        <v>2012070400</v>
      </c>
      <c r="J60" s="11"/>
      <c r="K60" s="44">
        <v>4078190216</v>
      </c>
      <c r="L60" s="12">
        <f t="shared" si="2"/>
        <v>0</v>
      </c>
      <c r="M60" s="12">
        <f t="shared" si="3"/>
        <v>6090260616</v>
      </c>
      <c r="N60" s="11"/>
      <c r="O60" s="44">
        <v>4747411740</v>
      </c>
      <c r="P60" s="12">
        <f t="shared" si="4"/>
        <v>0</v>
      </c>
      <c r="Q60" s="12">
        <f t="shared" si="5"/>
        <v>10837672356</v>
      </c>
      <c r="R60" s="11"/>
      <c r="S60" s="52">
        <v>2039095108</v>
      </c>
      <c r="T60" s="12">
        <f t="shared" si="6"/>
        <v>0</v>
      </c>
      <c r="U60" s="12">
        <f t="shared" si="7"/>
        <v>12876767464</v>
      </c>
      <c r="V60" s="11"/>
      <c r="W60" s="52">
        <v>2039095108</v>
      </c>
      <c r="X60" s="12">
        <f t="shared" si="8"/>
        <v>0</v>
      </c>
      <c r="Y60" s="12">
        <f t="shared" si="9"/>
        <v>14915862572</v>
      </c>
      <c r="Z60" s="11"/>
      <c r="AA60" s="52">
        <v>4078190216</v>
      </c>
      <c r="AB60" s="12">
        <f t="shared" si="10"/>
        <v>0</v>
      </c>
      <c r="AC60" s="12">
        <f t="shared" si="11"/>
        <v>18994052788</v>
      </c>
      <c r="AD60" s="11"/>
      <c r="AE60" s="52">
        <v>2039095108</v>
      </c>
      <c r="AF60" s="12">
        <f t="shared" si="12"/>
        <v>0</v>
      </c>
      <c r="AG60" s="12">
        <f t="shared" si="13"/>
        <v>21033147896</v>
      </c>
      <c r="AH60" s="11"/>
      <c r="AI60" s="52">
        <v>2039095108</v>
      </c>
      <c r="AJ60" s="12">
        <f t="shared" si="14"/>
        <v>0</v>
      </c>
      <c r="AK60" s="12">
        <f t="shared" si="15"/>
        <v>23072243004</v>
      </c>
      <c r="AL60" s="11"/>
      <c r="AM60" s="52">
        <f>VLOOKUP(B60,'[1]542303 001'!A$21:D$68,4,0)</f>
        <v>2039095108</v>
      </c>
      <c r="AN60" s="12">
        <f t="shared" si="16"/>
        <v>0</v>
      </c>
      <c r="AO60" s="12">
        <f t="shared" si="17"/>
        <v>25111338112</v>
      </c>
      <c r="AP60" s="11"/>
      <c r="AQ60" s="52">
        <v>2039095108</v>
      </c>
      <c r="AR60" s="12">
        <f t="shared" si="18"/>
        <v>0</v>
      </c>
      <c r="AS60" s="12">
        <f t="shared" si="19"/>
        <v>27150433220</v>
      </c>
      <c r="AT60" s="11"/>
      <c r="AU60" s="52">
        <f>VLOOKUP(B60,'[2]542303 001'!A$21:I$69,9,0)</f>
        <v>6117285325</v>
      </c>
      <c r="AV60" s="12">
        <f t="shared" si="20"/>
        <v>0</v>
      </c>
      <c r="AW60" s="12">
        <f t="shared" si="21"/>
        <v>33267718545</v>
      </c>
    </row>
    <row r="61" spans="1:49" ht="15" customHeight="1" x14ac:dyDescent="0.2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2787603623</v>
      </c>
      <c r="H61" s="12">
        <f t="shared" si="0"/>
        <v>0</v>
      </c>
      <c r="I61" s="12">
        <f t="shared" si="1"/>
        <v>2787603623</v>
      </c>
      <c r="J61" s="11"/>
      <c r="K61" s="44">
        <v>5650089490</v>
      </c>
      <c r="L61" s="12">
        <f t="shared" si="2"/>
        <v>0</v>
      </c>
      <c r="M61" s="12">
        <f t="shared" si="3"/>
        <v>8437693113</v>
      </c>
      <c r="N61" s="11">
        <f>VLOOKUP(B61,'[3]542302'!A$21:D$35,4,0)</f>
        <v>1061379601</v>
      </c>
      <c r="O61" s="44">
        <v>6084468814</v>
      </c>
      <c r="P61" s="12">
        <f t="shared" si="4"/>
        <v>1061379601</v>
      </c>
      <c r="Q61" s="12">
        <f t="shared" si="5"/>
        <v>14522161927</v>
      </c>
      <c r="R61" s="11"/>
      <c r="S61" s="52">
        <v>2825044745</v>
      </c>
      <c r="T61" s="12">
        <f t="shared" si="6"/>
        <v>0</v>
      </c>
      <c r="U61" s="12">
        <f t="shared" si="7"/>
        <v>17347206672</v>
      </c>
      <c r="V61" s="11"/>
      <c r="W61" s="52">
        <v>2825044745</v>
      </c>
      <c r="X61" s="12">
        <f t="shared" si="8"/>
        <v>0</v>
      </c>
      <c r="Y61" s="12">
        <f t="shared" si="9"/>
        <v>20172251417</v>
      </c>
      <c r="Z61" s="11"/>
      <c r="AA61" s="52">
        <v>5650089490</v>
      </c>
      <c r="AB61" s="12">
        <f t="shared" si="10"/>
        <v>0</v>
      </c>
      <c r="AC61" s="12">
        <f t="shared" si="11"/>
        <v>25822340907</v>
      </c>
      <c r="AD61" s="11"/>
      <c r="AE61" s="52">
        <v>2825044745</v>
      </c>
      <c r="AF61" s="12">
        <f t="shared" si="12"/>
        <v>0</v>
      </c>
      <c r="AG61" s="12">
        <f t="shared" si="13"/>
        <v>28647385652</v>
      </c>
      <c r="AH61" s="11"/>
      <c r="AI61" s="52">
        <v>2825044745</v>
      </c>
      <c r="AJ61" s="12">
        <f t="shared" si="14"/>
        <v>0</v>
      </c>
      <c r="AK61" s="12">
        <f t="shared" si="15"/>
        <v>31472430397</v>
      </c>
      <c r="AL61" s="11"/>
      <c r="AM61" s="52">
        <f>VLOOKUP(B61,'[1]542303 001'!A$21:D$68,4,0)</f>
        <v>2825044745</v>
      </c>
      <c r="AN61" s="12">
        <f t="shared" si="16"/>
        <v>1061379601</v>
      </c>
      <c r="AO61" s="12">
        <f t="shared" si="17"/>
        <v>34297475142</v>
      </c>
      <c r="AP61" s="11"/>
      <c r="AQ61" s="52">
        <v>2825044745</v>
      </c>
      <c r="AR61" s="12">
        <f t="shared" si="18"/>
        <v>1061379601</v>
      </c>
      <c r="AS61" s="12">
        <f t="shared" si="19"/>
        <v>37122519887</v>
      </c>
      <c r="AT61" s="11"/>
      <c r="AU61" s="52">
        <f>VLOOKUP(B61,'[2]542303 001'!A$21:I$69,9,0)</f>
        <v>8475134230</v>
      </c>
      <c r="AV61" s="12">
        <f t="shared" si="20"/>
        <v>1061379601</v>
      </c>
      <c r="AW61" s="12">
        <f t="shared" si="21"/>
        <v>45597654117</v>
      </c>
    </row>
    <row r="62" spans="1:49" ht="15" customHeight="1" x14ac:dyDescent="0.2">
      <c r="A62" s="8">
        <v>8999990633</v>
      </c>
      <c r="B62" s="8">
        <v>899999063</v>
      </c>
      <c r="C62" s="8">
        <v>27400000</v>
      </c>
      <c r="D62" s="9" t="s">
        <v>43</v>
      </c>
      <c r="E62" s="19" t="s">
        <v>94</v>
      </c>
      <c r="F62" s="11"/>
      <c r="G62" s="11">
        <v>55517051455</v>
      </c>
      <c r="H62" s="12">
        <f t="shared" si="0"/>
        <v>0</v>
      </c>
      <c r="I62" s="12">
        <f t="shared" si="1"/>
        <v>55517051455</v>
      </c>
      <c r="J62" s="11"/>
      <c r="K62" s="44">
        <v>112525434508</v>
      </c>
      <c r="L62" s="12">
        <f t="shared" si="2"/>
        <v>0</v>
      </c>
      <c r="M62" s="12">
        <f t="shared" si="3"/>
        <v>168042485963</v>
      </c>
      <c r="N62" s="11">
        <f>VLOOKUP(B62,'[3]542302'!A$21:D$35,4,0)</f>
        <v>58919407517</v>
      </c>
      <c r="O62" s="44">
        <v>81318526897</v>
      </c>
      <c r="P62" s="12">
        <f t="shared" si="4"/>
        <v>58919407517</v>
      </c>
      <c r="Q62" s="12">
        <f t="shared" si="5"/>
        <v>249361012860</v>
      </c>
      <c r="R62" s="11"/>
      <c r="S62" s="52">
        <v>56262717254</v>
      </c>
      <c r="T62" s="12">
        <f t="shared" si="6"/>
        <v>0</v>
      </c>
      <c r="U62" s="12">
        <f t="shared" si="7"/>
        <v>305623730114</v>
      </c>
      <c r="V62" s="11"/>
      <c r="W62" s="52">
        <v>56262717254</v>
      </c>
      <c r="X62" s="12">
        <f t="shared" si="8"/>
        <v>0</v>
      </c>
      <c r="Y62" s="12">
        <f t="shared" si="9"/>
        <v>361886447368</v>
      </c>
      <c r="Z62" s="11"/>
      <c r="AA62" s="52">
        <v>112525464508</v>
      </c>
      <c r="AB62" s="12">
        <f t="shared" si="10"/>
        <v>0</v>
      </c>
      <c r="AC62" s="12">
        <f t="shared" si="11"/>
        <v>474411911876</v>
      </c>
      <c r="AD62" s="11"/>
      <c r="AE62" s="52">
        <v>56262717254</v>
      </c>
      <c r="AF62" s="12">
        <f t="shared" si="12"/>
        <v>0</v>
      </c>
      <c r="AG62" s="12">
        <f t="shared" si="13"/>
        <v>530674629130</v>
      </c>
      <c r="AH62" s="11"/>
      <c r="AI62" s="52">
        <v>56262717254</v>
      </c>
      <c r="AJ62" s="12">
        <f t="shared" si="14"/>
        <v>0</v>
      </c>
      <c r="AK62" s="12">
        <f t="shared" si="15"/>
        <v>586937346384</v>
      </c>
      <c r="AL62" s="11"/>
      <c r="AM62" s="52">
        <f>VLOOKUP(B62,'[1]542303 001'!A$21:D$68,4,0)</f>
        <v>56262717254</v>
      </c>
      <c r="AN62" s="12">
        <f t="shared" si="16"/>
        <v>58919407517</v>
      </c>
      <c r="AO62" s="12">
        <f t="shared" si="17"/>
        <v>643200063638</v>
      </c>
      <c r="AP62" s="11"/>
      <c r="AQ62" s="52">
        <v>56262717254</v>
      </c>
      <c r="AR62" s="12">
        <f t="shared" si="18"/>
        <v>58919407517</v>
      </c>
      <c r="AS62" s="12">
        <f t="shared" si="19"/>
        <v>699462780892</v>
      </c>
      <c r="AT62" s="11"/>
      <c r="AU62" s="52">
        <f>VLOOKUP(B62,'[2]542303 001'!A$21:I$69,9,0)</f>
        <v>168788121767</v>
      </c>
      <c r="AV62" s="12">
        <f t="shared" si="20"/>
        <v>58919407517</v>
      </c>
      <c r="AW62" s="12">
        <f t="shared" si="21"/>
        <v>868250902659</v>
      </c>
    </row>
    <row r="63" spans="1:49" ht="15" customHeight="1" x14ac:dyDescent="0.2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5505186341</v>
      </c>
      <c r="H63" s="12">
        <f t="shared" si="0"/>
        <v>0</v>
      </c>
      <c r="I63" s="12">
        <f t="shared" si="1"/>
        <v>5505186341</v>
      </c>
      <c r="J63" s="11"/>
      <c r="K63" s="44">
        <v>11158256226</v>
      </c>
      <c r="L63" s="12">
        <f t="shared" si="2"/>
        <v>0</v>
      </c>
      <c r="M63" s="12">
        <f t="shared" si="3"/>
        <v>16663442567</v>
      </c>
      <c r="N63" s="11">
        <f>VLOOKUP(B63,'[3]542302'!A$21:D$35,4,0)</f>
        <v>2639914567</v>
      </c>
      <c r="O63" s="44">
        <v>9635198996</v>
      </c>
      <c r="P63" s="12">
        <f t="shared" si="4"/>
        <v>2639914567</v>
      </c>
      <c r="Q63" s="12">
        <f t="shared" si="5"/>
        <v>26298641563</v>
      </c>
      <c r="R63" s="11"/>
      <c r="S63" s="52">
        <v>5579128113</v>
      </c>
      <c r="T63" s="12">
        <f t="shared" si="6"/>
        <v>0</v>
      </c>
      <c r="U63" s="12">
        <f t="shared" si="7"/>
        <v>31877769676</v>
      </c>
      <c r="V63" s="11"/>
      <c r="W63" s="52">
        <v>5579128113</v>
      </c>
      <c r="X63" s="12">
        <f t="shared" si="8"/>
        <v>0</v>
      </c>
      <c r="Y63" s="12">
        <f t="shared" si="9"/>
        <v>37456897789</v>
      </c>
      <c r="Z63" s="11"/>
      <c r="AA63" s="52">
        <v>11158256226</v>
      </c>
      <c r="AB63" s="12">
        <f t="shared" si="10"/>
        <v>0</v>
      </c>
      <c r="AC63" s="12">
        <f t="shared" si="11"/>
        <v>48615154015</v>
      </c>
      <c r="AD63" s="11"/>
      <c r="AE63" s="52">
        <v>5579128113</v>
      </c>
      <c r="AF63" s="12">
        <f t="shared" si="12"/>
        <v>0</v>
      </c>
      <c r="AG63" s="12">
        <f t="shared" si="13"/>
        <v>54194282128</v>
      </c>
      <c r="AH63" s="11"/>
      <c r="AI63" s="52">
        <v>5579128113</v>
      </c>
      <c r="AJ63" s="12">
        <f t="shared" si="14"/>
        <v>0</v>
      </c>
      <c r="AK63" s="12">
        <f t="shared" si="15"/>
        <v>59773410241</v>
      </c>
      <c r="AL63" s="11"/>
      <c r="AM63" s="52">
        <f>VLOOKUP(B63,'[1]542303 001'!A$21:D$68,4,0)</f>
        <v>5579128113</v>
      </c>
      <c r="AN63" s="12">
        <f>+P63</f>
        <v>2639914567</v>
      </c>
      <c r="AO63" s="12">
        <f t="shared" si="17"/>
        <v>65352538354</v>
      </c>
      <c r="AP63" s="11"/>
      <c r="AQ63" s="52">
        <v>5579128113</v>
      </c>
      <c r="AR63" s="12">
        <f t="shared" si="18"/>
        <v>2639914567</v>
      </c>
      <c r="AS63" s="12">
        <f t="shared" si="19"/>
        <v>70931666467</v>
      </c>
      <c r="AT63" s="11"/>
      <c r="AU63" s="52">
        <f>VLOOKUP(B63,'[2]542303 001'!A$21:I$69,9,0)</f>
        <v>16737384337</v>
      </c>
      <c r="AV63" s="12">
        <f t="shared" si="20"/>
        <v>2639914567</v>
      </c>
      <c r="AW63" s="12">
        <f t="shared" si="21"/>
        <v>87669050804</v>
      </c>
    </row>
    <row r="64" spans="1:49" ht="15" customHeight="1" x14ac:dyDescent="0.2">
      <c r="A64" s="8">
        <v>8999992307</v>
      </c>
      <c r="B64" s="8">
        <v>899999230</v>
      </c>
      <c r="C64" s="8">
        <v>222711001</v>
      </c>
      <c r="D64" s="9" t="s">
        <v>45</v>
      </c>
      <c r="E64" s="35" t="s">
        <v>590</v>
      </c>
      <c r="F64" s="11"/>
      <c r="G64" s="11">
        <v>1918081844</v>
      </c>
      <c r="H64" s="12">
        <f t="shared" si="0"/>
        <v>0</v>
      </c>
      <c r="I64" s="12">
        <f t="shared" si="1"/>
        <v>1918081844</v>
      </c>
      <c r="J64" s="11"/>
      <c r="K64" s="44">
        <v>3887688328</v>
      </c>
      <c r="L64" s="12">
        <f t="shared" si="2"/>
        <v>0</v>
      </c>
      <c r="M64" s="12">
        <f t="shared" si="3"/>
        <v>5805770172</v>
      </c>
      <c r="N64" s="11"/>
      <c r="O64" s="44">
        <v>4688343376</v>
      </c>
      <c r="P64" s="12">
        <f t="shared" si="4"/>
        <v>0</v>
      </c>
      <c r="Q64" s="12">
        <f t="shared" si="5"/>
        <v>10494113548</v>
      </c>
      <c r="R64" s="11"/>
      <c r="S64" s="52">
        <v>1943844164</v>
      </c>
      <c r="T64" s="12">
        <f t="shared" si="6"/>
        <v>0</v>
      </c>
      <c r="U64" s="12">
        <f t="shared" si="7"/>
        <v>12437957712</v>
      </c>
      <c r="V64" s="11"/>
      <c r="W64" s="52">
        <v>1943844164</v>
      </c>
      <c r="X64" s="12">
        <f t="shared" si="8"/>
        <v>0</v>
      </c>
      <c r="Y64" s="12">
        <f t="shared" si="9"/>
        <v>14381801876</v>
      </c>
      <c r="Z64" s="11"/>
      <c r="AA64" s="52">
        <v>3887688328</v>
      </c>
      <c r="AB64" s="12">
        <f t="shared" si="10"/>
        <v>0</v>
      </c>
      <c r="AC64" s="12">
        <f t="shared" si="11"/>
        <v>18269490204</v>
      </c>
      <c r="AD64" s="11"/>
      <c r="AE64" s="52">
        <v>1943844164</v>
      </c>
      <c r="AF64" s="12">
        <f t="shared" si="12"/>
        <v>0</v>
      </c>
      <c r="AG64" s="12">
        <f t="shared" si="13"/>
        <v>20213334368</v>
      </c>
      <c r="AH64" s="11"/>
      <c r="AI64" s="52">
        <v>1943844164</v>
      </c>
      <c r="AJ64" s="12">
        <f t="shared" si="14"/>
        <v>0</v>
      </c>
      <c r="AK64" s="12">
        <f t="shared" si="15"/>
        <v>22157178532</v>
      </c>
      <c r="AL64" s="11"/>
      <c r="AM64" s="52">
        <f>VLOOKUP(B64,'[1]542303 001'!A$21:D$68,4,0)</f>
        <v>1943844164</v>
      </c>
      <c r="AN64" s="12">
        <f t="shared" si="16"/>
        <v>0</v>
      </c>
      <c r="AO64" s="12">
        <f t="shared" si="17"/>
        <v>24101022696</v>
      </c>
      <c r="AP64" s="11"/>
      <c r="AQ64" s="52">
        <v>1943844164</v>
      </c>
      <c r="AR64" s="12">
        <f t="shared" si="18"/>
        <v>0</v>
      </c>
      <c r="AS64" s="12">
        <f t="shared" si="19"/>
        <v>26044866860</v>
      </c>
      <c r="AT64" s="11"/>
      <c r="AU64" s="52">
        <f>VLOOKUP(B64,'[2]542303 001'!A$21:I$69,9,0)</f>
        <v>5831532485</v>
      </c>
      <c r="AV64" s="12">
        <f t="shared" si="20"/>
        <v>0</v>
      </c>
      <c r="AW64" s="12">
        <f t="shared" si="21"/>
        <v>31876399345</v>
      </c>
    </row>
    <row r="65" spans="1:49" ht="15" customHeight="1" x14ac:dyDescent="0.2">
      <c r="A65" s="42">
        <v>8440020714</v>
      </c>
      <c r="B65" s="8">
        <v>844002071</v>
      </c>
      <c r="C65" s="42">
        <v>220285001</v>
      </c>
      <c r="D65" s="42" t="s">
        <v>673</v>
      </c>
      <c r="E65" s="81"/>
      <c r="F65" s="81"/>
      <c r="G65" s="81"/>
      <c r="H65" s="82"/>
      <c r="I65" s="12"/>
      <c r="J65" s="11"/>
      <c r="K65" s="44"/>
      <c r="L65" s="12"/>
      <c r="M65" s="12"/>
      <c r="N65" s="11"/>
      <c r="O65" s="44"/>
      <c r="P65" s="12"/>
      <c r="Q65" s="12"/>
      <c r="R65" s="11"/>
      <c r="S65" s="52"/>
      <c r="T65" s="12"/>
      <c r="U65" s="12"/>
      <c r="V65" s="11"/>
      <c r="W65" s="52"/>
      <c r="X65" s="12"/>
      <c r="Y65" s="12"/>
      <c r="Z65" s="11"/>
      <c r="AA65" s="52"/>
      <c r="AB65" s="12"/>
      <c r="AC65" s="12"/>
      <c r="AD65" s="11"/>
      <c r="AE65" s="52"/>
      <c r="AF65" s="12"/>
      <c r="AG65" s="12"/>
      <c r="AH65" s="11"/>
      <c r="AI65" s="52"/>
      <c r="AJ65" s="12"/>
      <c r="AK65" s="12"/>
      <c r="AL65" s="11"/>
      <c r="AM65" s="52"/>
      <c r="AN65" s="12"/>
      <c r="AO65" s="12"/>
      <c r="AP65" s="11"/>
      <c r="AQ65" s="52"/>
      <c r="AR65" s="12"/>
      <c r="AS65" s="12"/>
      <c r="AT65" s="11"/>
      <c r="AU65" s="80">
        <v>5419200000</v>
      </c>
      <c r="AV65" s="12">
        <f t="shared" si="20"/>
        <v>0</v>
      </c>
      <c r="AW65" s="12">
        <f t="shared" si="21"/>
        <v>5419200000</v>
      </c>
    </row>
    <row r="66" spans="1:49" ht="15" customHeight="1" x14ac:dyDescent="0.2">
      <c r="A66" s="42">
        <v>8170024661</v>
      </c>
      <c r="B66" s="42">
        <v>817002466</v>
      </c>
      <c r="C66" s="40"/>
      <c r="D66" s="42" t="s">
        <v>614</v>
      </c>
      <c r="E66" s="41"/>
      <c r="F66" s="11"/>
      <c r="G66" s="11">
        <v>776055467</v>
      </c>
      <c r="H66" s="12"/>
      <c r="I66" s="12">
        <f t="shared" si="1"/>
        <v>776055467</v>
      </c>
      <c r="J66" s="11"/>
      <c r="K66" s="44">
        <v>1572957790</v>
      </c>
      <c r="L66" s="12"/>
      <c r="M66" s="12">
        <f t="shared" si="3"/>
        <v>2349013257</v>
      </c>
      <c r="N66" s="11"/>
      <c r="O66" s="44">
        <v>1308478895</v>
      </c>
      <c r="P66" s="12"/>
      <c r="Q66" s="12">
        <f t="shared" si="5"/>
        <v>3657492152</v>
      </c>
      <c r="R66" s="11"/>
      <c r="S66" s="52">
        <v>786478895</v>
      </c>
      <c r="T66" s="12"/>
      <c r="U66" s="12">
        <f t="shared" si="7"/>
        <v>4443971047</v>
      </c>
      <c r="V66" s="11"/>
      <c r="W66" s="52">
        <v>786478895</v>
      </c>
      <c r="X66" s="12"/>
      <c r="Y66" s="12">
        <f t="shared" si="9"/>
        <v>5230449942</v>
      </c>
      <c r="Z66" s="11"/>
      <c r="AA66" s="52">
        <v>1572957790</v>
      </c>
      <c r="AB66" s="12"/>
      <c r="AC66" s="12">
        <f t="shared" si="11"/>
        <v>6803407732</v>
      </c>
      <c r="AD66" s="11"/>
      <c r="AE66" s="52">
        <v>786478895</v>
      </c>
      <c r="AF66" s="12"/>
      <c r="AG66" s="12">
        <f t="shared" si="13"/>
        <v>7589886627</v>
      </c>
      <c r="AH66" s="11"/>
      <c r="AI66" s="52">
        <v>786478895</v>
      </c>
      <c r="AJ66" s="12"/>
      <c r="AK66" s="12">
        <f t="shared" si="15"/>
        <v>8376365522</v>
      </c>
      <c r="AL66" s="11"/>
      <c r="AM66" s="52">
        <f>VLOOKUP(B66,'[1]542303 001'!A$21:D$68,4,0)</f>
        <v>786478895</v>
      </c>
      <c r="AN66" s="12">
        <f t="shared" si="16"/>
        <v>0</v>
      </c>
      <c r="AO66" s="12">
        <f t="shared" si="17"/>
        <v>9162844417</v>
      </c>
      <c r="AP66" s="11"/>
      <c r="AQ66" s="52">
        <v>786478895</v>
      </c>
      <c r="AR66" s="12">
        <f t="shared" si="18"/>
        <v>0</v>
      </c>
      <c r="AS66" s="12">
        <f t="shared" si="19"/>
        <v>9949323312</v>
      </c>
      <c r="AT66" s="11"/>
      <c r="AU66" s="52">
        <f>VLOOKUP(B66,'[2]542303 001'!A$21:I$69,9,0)</f>
        <v>2359436688</v>
      </c>
      <c r="AV66" s="12">
        <f t="shared" si="20"/>
        <v>0</v>
      </c>
      <c r="AW66" s="12">
        <f t="shared" si="21"/>
        <v>12308760000</v>
      </c>
    </row>
    <row r="67" spans="1:49" ht="24" customHeight="1" x14ac:dyDescent="0.2">
      <c r="A67" s="92" t="s">
        <v>52</v>
      </c>
      <c r="B67" s="93"/>
      <c r="C67" s="93"/>
      <c r="D67" s="93"/>
      <c r="E67" s="14"/>
      <c r="F67" s="15">
        <f t="shared" ref="F67:H67" si="22">SUM(F4:F64)</f>
        <v>0</v>
      </c>
      <c r="G67" s="15">
        <f>SUM(G4:G66)</f>
        <v>243204970663</v>
      </c>
      <c r="H67" s="15">
        <f t="shared" si="22"/>
        <v>0</v>
      </c>
      <c r="I67" s="15">
        <f>SUM(I4:I66)</f>
        <v>243204970663</v>
      </c>
      <c r="J67" s="15">
        <f t="shared" ref="J67" si="23">SUM(J4:J64)</f>
        <v>0</v>
      </c>
      <c r="K67" s="45">
        <f>SUM(K4:K66)</f>
        <v>487059608834</v>
      </c>
      <c r="L67" s="15">
        <f t="shared" ref="L67" si="24">SUM(L4:L64)</f>
        <v>0</v>
      </c>
      <c r="M67" s="46">
        <f>SUM(M4:M66)</f>
        <v>730264579497</v>
      </c>
      <c r="N67" s="15">
        <f t="shared" ref="N67:P67" si="25">SUM(N4:N64)</f>
        <v>92558778533</v>
      </c>
      <c r="O67" s="45">
        <f>SUM(O4:O66)</f>
        <v>412910021715</v>
      </c>
      <c r="P67" s="15">
        <f t="shared" si="25"/>
        <v>92558778533</v>
      </c>
      <c r="Q67" s="45">
        <f>SUM(Q5:Q66)</f>
        <v>1143174601212</v>
      </c>
      <c r="R67" s="15">
        <f t="shared" ref="R67" si="26">SUM(R4:R64)</f>
        <v>0</v>
      </c>
      <c r="S67" s="45">
        <f>SUM(S4:S66)</f>
        <v>246470111502</v>
      </c>
      <c r="T67" s="15">
        <f t="shared" ref="T67" si="27">SUM(T4:T64)</f>
        <v>0</v>
      </c>
      <c r="U67" s="45">
        <f>SUM(U5:U66)</f>
        <v>1389644712714</v>
      </c>
      <c r="V67" s="15">
        <f t="shared" ref="V67" si="28">SUM(V4:V64)</f>
        <v>0</v>
      </c>
      <c r="W67" s="45">
        <f>SUM(W4:W66)</f>
        <v>246470111502</v>
      </c>
      <c r="X67" s="15">
        <f t="shared" ref="X67" si="29">SUM(X4:X64)</f>
        <v>0</v>
      </c>
      <c r="Y67" s="45">
        <f>SUM(Y5:Y66)</f>
        <v>1636114824216</v>
      </c>
      <c r="Z67" s="15">
        <f t="shared" ref="Z67" si="30">SUM(Z4:Z64)</f>
        <v>0</v>
      </c>
      <c r="AA67" s="45">
        <f>SUM(AA4:AA66)</f>
        <v>487049593901</v>
      </c>
      <c r="AB67" s="15">
        <f t="shared" ref="AB67" si="31">SUM(AB4:AB64)</f>
        <v>0</v>
      </c>
      <c r="AC67" s="45">
        <f>SUM(AC5:AC66)</f>
        <v>2123164418117</v>
      </c>
      <c r="AD67" s="15">
        <f t="shared" ref="AD67" si="32">SUM(AD4:AD64)</f>
        <v>0</v>
      </c>
      <c r="AE67" s="45">
        <f>SUM(AE4:AE66)</f>
        <v>246479319243</v>
      </c>
      <c r="AF67" s="15">
        <f t="shared" ref="AF67" si="33">SUM(AF4:AF64)</f>
        <v>0</v>
      </c>
      <c r="AG67" s="45">
        <f>SUM(AG5:AG66)</f>
        <v>2369643737360</v>
      </c>
      <c r="AH67" s="15">
        <f t="shared" ref="AH67" si="34">SUM(AH4:AH64)</f>
        <v>0</v>
      </c>
      <c r="AI67" s="45">
        <f>SUM(AI4:AI66)</f>
        <v>246479319243</v>
      </c>
      <c r="AJ67" s="15">
        <f t="shared" ref="AJ67" si="35">SUM(AJ4:AJ64)</f>
        <v>0</v>
      </c>
      <c r="AK67" s="45">
        <f>SUM(AK5:AK66)</f>
        <v>2616123056603</v>
      </c>
      <c r="AL67" s="15">
        <f t="shared" ref="AL67" si="36">SUM(AL4:AL64)</f>
        <v>0</v>
      </c>
      <c r="AM67" s="45">
        <f>SUM(AM4:AM66)</f>
        <v>246479319243</v>
      </c>
      <c r="AN67" s="15">
        <f t="shared" ref="AN67" si="37">SUM(AN4:AN64)</f>
        <v>92558778533</v>
      </c>
      <c r="AO67" s="45">
        <f>SUM(AO5:AO66)</f>
        <v>2862602375846</v>
      </c>
      <c r="AP67" s="15">
        <f t="shared" ref="AP67" si="38">SUM(AP4:AP64)</f>
        <v>0</v>
      </c>
      <c r="AQ67" s="45">
        <f>SUM(AQ4:AQ66)</f>
        <v>246479319243</v>
      </c>
      <c r="AR67" s="15">
        <f t="shared" ref="AR67" si="39">SUM(AR4:AR64)</f>
        <v>92558778533</v>
      </c>
      <c r="AS67" s="45">
        <f>SUM(AS5:AS66)</f>
        <v>3109081695089</v>
      </c>
      <c r="AT67" s="15">
        <f t="shared" ref="AT67" si="40">SUM(AT4:AT64)</f>
        <v>0</v>
      </c>
      <c r="AU67" s="45">
        <f>SUM(AU4:AU66)</f>
        <v>734909367445</v>
      </c>
      <c r="AV67" s="15">
        <f t="shared" ref="AV67" si="41">SUM(AV4:AV64)</f>
        <v>92558778533</v>
      </c>
      <c r="AW67" s="45">
        <f>SUM(AW5:AW66)</f>
        <v>3843991062534</v>
      </c>
    </row>
    <row r="69" spans="1:49" ht="15" x14ac:dyDescent="0.2">
      <c r="D69" s="16"/>
      <c r="AU69" s="39">
        <f>+'[2]542303 001'!$I$70-AU67</f>
        <v>0</v>
      </c>
    </row>
  </sheetData>
  <autoFilter ref="A3:AW67" xr:uid="{00000000-0001-0000-0000-000000000000}"/>
  <sortState xmlns:xlrd2="http://schemas.microsoft.com/office/spreadsheetml/2017/richdata2" ref="A4:E64">
    <sortCondition ref="B4:B64"/>
  </sortState>
  <mergeCells count="23">
    <mergeCell ref="A67:D67"/>
    <mergeCell ref="H2:I2"/>
    <mergeCell ref="F2:G2"/>
    <mergeCell ref="R2:S2"/>
    <mergeCell ref="T2:U2"/>
    <mergeCell ref="N2:O2"/>
    <mergeCell ref="P2:Q2"/>
    <mergeCell ref="J2:K2"/>
    <mergeCell ref="L2:M2"/>
    <mergeCell ref="Z2:AA2"/>
    <mergeCell ref="AB2:AC2"/>
    <mergeCell ref="AP2:AQ2"/>
    <mergeCell ref="AR2:AS2"/>
    <mergeCell ref="V2:W2"/>
    <mergeCell ref="X2:Y2"/>
    <mergeCell ref="AL2:AM2"/>
    <mergeCell ref="AN2:AO2"/>
    <mergeCell ref="AH2:AI2"/>
    <mergeCell ref="AT2:AU2"/>
    <mergeCell ref="AV2:AW2"/>
    <mergeCell ref="AJ2:AK2"/>
    <mergeCell ref="AD2:AE2"/>
    <mergeCell ref="AF2:AG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I67:J67 K67:L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C3E8-4272-4839-A826-C5A3967A31AB}">
  <sheetPr>
    <pageSetUpPr fitToPage="1"/>
  </sheetPr>
  <dimension ref="A1:L95"/>
  <sheetViews>
    <sheetView zoomScaleNormal="100" workbookViewId="0">
      <pane xSplit="3" ySplit="3" topLeftCell="G92" activePane="bottomRight" state="frozen"/>
      <selection activeCell="D9" sqref="D9"/>
      <selection pane="topRight" activeCell="D9" sqref="D9"/>
      <selection pane="bottomLeft" activeCell="D9" sqref="D9"/>
      <selection pane="bottomRight" activeCell="L2" sqref="L2"/>
    </sheetView>
  </sheetViews>
  <sheetFormatPr baseColWidth="10" defaultColWidth="11.42578125" defaultRowHeight="12" customHeight="1" x14ac:dyDescent="0.2"/>
  <cols>
    <col min="1" max="1" width="13.7109375" style="49" customWidth="1"/>
    <col min="2" max="2" width="13.140625" style="49" bestFit="1" customWidth="1"/>
    <col min="3" max="3" width="34.140625" style="49" customWidth="1"/>
    <col min="4" max="4" width="41.7109375" style="49" customWidth="1"/>
    <col min="5" max="5" width="27.28515625" style="49" bestFit="1" customWidth="1"/>
    <col min="6" max="6" width="27.140625" style="49" bestFit="1" customWidth="1"/>
    <col min="7" max="7" width="24.42578125" style="49" customWidth="1"/>
    <col min="8" max="8" width="21.85546875" style="49" bestFit="1" customWidth="1"/>
    <col min="9" max="12" width="19" style="49" bestFit="1" customWidth="1"/>
    <col min="13" max="16384" width="11.42578125" style="49"/>
  </cols>
  <sheetData>
    <row r="1" spans="1:12" s="3" customFormat="1" ht="33" customHeight="1" x14ac:dyDescent="0.3">
      <c r="A1" s="25" t="s">
        <v>616</v>
      </c>
      <c r="B1" s="1"/>
      <c r="C1" s="2"/>
      <c r="D1" s="1"/>
    </row>
    <row r="2" spans="1:12" s="48" customFormat="1" ht="28.9" customHeight="1" x14ac:dyDescent="0.25">
      <c r="A2" s="47"/>
      <c r="B2" s="47"/>
      <c r="C2" s="47"/>
      <c r="D2" s="47"/>
      <c r="E2" s="24" t="s">
        <v>625</v>
      </c>
      <c r="F2" s="29" t="s">
        <v>628</v>
      </c>
      <c r="G2" s="24" t="s">
        <v>660</v>
      </c>
      <c r="H2" s="29" t="s">
        <v>661</v>
      </c>
      <c r="I2" s="24" t="s">
        <v>666</v>
      </c>
      <c r="J2" s="29" t="s">
        <v>667</v>
      </c>
      <c r="K2" s="24" t="s">
        <v>674</v>
      </c>
      <c r="L2" s="73" t="s">
        <v>676</v>
      </c>
    </row>
    <row r="3" spans="1:12" ht="102.6" customHeight="1" x14ac:dyDescent="0.2">
      <c r="A3" s="28" t="s">
        <v>56</v>
      </c>
      <c r="B3" s="28" t="s">
        <v>1</v>
      </c>
      <c r="C3" s="28" t="s">
        <v>2</v>
      </c>
      <c r="D3" s="28" t="s">
        <v>3</v>
      </c>
      <c r="E3" s="23" t="s">
        <v>627</v>
      </c>
      <c r="F3" s="28" t="s">
        <v>627</v>
      </c>
      <c r="G3" s="23" t="s">
        <v>627</v>
      </c>
      <c r="H3" s="28" t="s">
        <v>627</v>
      </c>
      <c r="I3" s="23" t="s">
        <v>627</v>
      </c>
      <c r="J3" s="28" t="s">
        <v>627</v>
      </c>
      <c r="K3" s="23" t="s">
        <v>627</v>
      </c>
      <c r="L3" s="28" t="s">
        <v>627</v>
      </c>
    </row>
    <row r="4" spans="1:12" ht="19.5" customHeight="1" x14ac:dyDescent="0.2">
      <c r="A4" s="53">
        <v>899999035</v>
      </c>
      <c r="B4" s="53">
        <v>41500000</v>
      </c>
      <c r="C4" s="51" t="s">
        <v>609</v>
      </c>
      <c r="D4" s="54" t="s">
        <v>610</v>
      </c>
      <c r="E4" s="22">
        <v>165000000000</v>
      </c>
      <c r="F4" s="22">
        <f>+E4</f>
        <v>165000000000</v>
      </c>
      <c r="G4" s="76"/>
      <c r="H4" s="78">
        <f>+F4+G4</f>
        <v>165000000000</v>
      </c>
      <c r="I4" s="76"/>
      <c r="J4" s="78">
        <f>+H4+I4</f>
        <v>165000000000</v>
      </c>
      <c r="K4" s="76"/>
      <c r="L4" s="78">
        <f>+J4+K4</f>
        <v>165000000000</v>
      </c>
    </row>
    <row r="5" spans="1:12" ht="19.5" customHeight="1" x14ac:dyDescent="0.2">
      <c r="A5" s="42">
        <v>800028432</v>
      </c>
      <c r="B5" s="79">
        <f>VLOOKUP(A5,'542305001 Prog Educa'!$A$4:$B$290,2,0)</f>
        <v>213013430</v>
      </c>
      <c r="C5" s="75" t="s">
        <v>613</v>
      </c>
      <c r="D5" s="54"/>
      <c r="E5" s="22"/>
      <c r="F5" s="22"/>
      <c r="G5" s="77">
        <v>463059426</v>
      </c>
      <c r="H5" s="78">
        <f t="shared" ref="H5:H68" si="0">+F5+G5</f>
        <v>463059426</v>
      </c>
      <c r="I5" s="76"/>
      <c r="J5" s="78">
        <f t="shared" ref="J5:J68" si="1">+H5+I5</f>
        <v>463059426</v>
      </c>
      <c r="K5" s="76">
        <f>VLOOKUP(A5,'[2]542303 002'!A$21:I$111,9,0)</f>
        <v>0</v>
      </c>
      <c r="L5" s="78">
        <f t="shared" ref="L5:L68" si="2">+J5+K5</f>
        <v>463059426</v>
      </c>
    </row>
    <row r="6" spans="1:12" ht="19.5" customHeight="1" x14ac:dyDescent="0.2">
      <c r="A6" s="42">
        <v>800091594</v>
      </c>
      <c r="B6" s="79">
        <f>VLOOKUP(A6,'542305001 Prog Educa'!$A$4:$B$290,2,0)</f>
        <v>111818000</v>
      </c>
      <c r="C6" s="75" t="s">
        <v>166</v>
      </c>
      <c r="D6" s="54"/>
      <c r="E6" s="22"/>
      <c r="F6" s="22"/>
      <c r="G6" s="77">
        <v>5547904187</v>
      </c>
      <c r="H6" s="78">
        <f t="shared" si="0"/>
        <v>5547904187</v>
      </c>
      <c r="I6" s="76"/>
      <c r="J6" s="78">
        <f t="shared" si="1"/>
        <v>5547904187</v>
      </c>
      <c r="K6" s="76">
        <f>VLOOKUP(A6,'[2]542303 002'!A$21:I$111,9,0)</f>
        <v>0</v>
      </c>
      <c r="L6" s="78">
        <f t="shared" si="2"/>
        <v>5547904187</v>
      </c>
    </row>
    <row r="7" spans="1:12" ht="19.5" customHeight="1" x14ac:dyDescent="0.2">
      <c r="A7" s="42">
        <v>800094067</v>
      </c>
      <c r="B7" s="79">
        <f>VLOOKUP(A7,'542305001 Prog Educa'!$A$4:$B$290,2,0)</f>
        <v>119999000</v>
      </c>
      <c r="C7" s="75" t="s">
        <v>135</v>
      </c>
      <c r="D7" s="54"/>
      <c r="E7" s="22"/>
      <c r="F7" s="22"/>
      <c r="G7" s="77">
        <v>2878478143</v>
      </c>
      <c r="H7" s="78">
        <f t="shared" si="0"/>
        <v>2878478143</v>
      </c>
      <c r="I7" s="76"/>
      <c r="J7" s="78">
        <f t="shared" si="1"/>
        <v>2878478143</v>
      </c>
      <c r="K7" s="76">
        <f>VLOOKUP(A7,'[2]542303 002'!A$21:I$111,9,0)</f>
        <v>0</v>
      </c>
      <c r="L7" s="78">
        <f t="shared" si="2"/>
        <v>2878478143</v>
      </c>
    </row>
    <row r="8" spans="1:12" ht="19.5" customHeight="1" x14ac:dyDescent="0.2">
      <c r="A8" s="42">
        <v>800094164</v>
      </c>
      <c r="B8" s="79">
        <f>VLOOKUP(A8,'542305001 Prog Educa'!$A$4:$B$290,2,0)</f>
        <v>118686000</v>
      </c>
      <c r="C8" s="75" t="s">
        <v>155</v>
      </c>
      <c r="D8" s="54"/>
      <c r="E8" s="22"/>
      <c r="F8" s="22"/>
      <c r="G8" s="77">
        <v>5673385543</v>
      </c>
      <c r="H8" s="78">
        <f t="shared" si="0"/>
        <v>5673385543</v>
      </c>
      <c r="I8" s="76"/>
      <c r="J8" s="78">
        <f t="shared" si="1"/>
        <v>5673385543</v>
      </c>
      <c r="K8" s="76">
        <f>VLOOKUP(A8,'[2]542303 002'!A$21:I$111,9,0)</f>
        <v>0</v>
      </c>
      <c r="L8" s="78">
        <f t="shared" si="2"/>
        <v>5673385543</v>
      </c>
    </row>
    <row r="9" spans="1:12" ht="19.5" customHeight="1" x14ac:dyDescent="0.2">
      <c r="A9" s="42">
        <v>800094755</v>
      </c>
      <c r="B9" s="79">
        <f>VLOOKUP(A9,'542305001 Prog Educa'!$A$4:$B$290,2,0)</f>
        <v>215425754</v>
      </c>
      <c r="C9" s="75" t="s">
        <v>167</v>
      </c>
      <c r="D9" s="54"/>
      <c r="E9" s="22"/>
      <c r="F9" s="22"/>
      <c r="G9" s="77">
        <v>3793504038</v>
      </c>
      <c r="H9" s="78">
        <f t="shared" si="0"/>
        <v>3793504038</v>
      </c>
      <c r="I9" s="76"/>
      <c r="J9" s="78">
        <f t="shared" si="1"/>
        <v>3793504038</v>
      </c>
      <c r="K9" s="76">
        <f>VLOOKUP(A9,'[2]542303 002'!A$21:I$111,9,0)</f>
        <v>0</v>
      </c>
      <c r="L9" s="78">
        <f t="shared" si="2"/>
        <v>3793504038</v>
      </c>
    </row>
    <row r="10" spans="1:12" ht="19.5" customHeight="1" x14ac:dyDescent="0.2">
      <c r="A10" s="42">
        <v>800095728</v>
      </c>
      <c r="B10" s="79">
        <f>VLOOKUP(A10,'542305001 Prog Educa'!$A$4:$B$290,2,0)</f>
        <v>210118001</v>
      </c>
      <c r="C10" s="75" t="s">
        <v>168</v>
      </c>
      <c r="D10" s="54"/>
      <c r="E10" s="22"/>
      <c r="F10" s="22"/>
      <c r="G10" s="77">
        <v>1046689905</v>
      </c>
      <c r="H10" s="78">
        <f t="shared" si="0"/>
        <v>1046689905</v>
      </c>
      <c r="I10" s="76"/>
      <c r="J10" s="78">
        <f t="shared" si="1"/>
        <v>1046689905</v>
      </c>
      <c r="K10" s="76">
        <f>VLOOKUP(A10,'[2]542303 002'!A$21:I$111,9,0)</f>
        <v>0</v>
      </c>
      <c r="L10" s="78">
        <f t="shared" si="2"/>
        <v>1046689905</v>
      </c>
    </row>
    <row r="11" spans="1:12" ht="19.5" customHeight="1" x14ac:dyDescent="0.2">
      <c r="A11" s="42">
        <v>800096734</v>
      </c>
      <c r="B11" s="79">
        <f>VLOOKUP(A11,'542305001 Prog Educa'!$A$4:$B$290,2,0)</f>
        <v>210123001</v>
      </c>
      <c r="C11" s="75" t="s">
        <v>575</v>
      </c>
      <c r="D11" s="54"/>
      <c r="E11" s="22"/>
      <c r="F11" s="22"/>
      <c r="G11" s="77">
        <v>1945438999</v>
      </c>
      <c r="H11" s="78">
        <f t="shared" si="0"/>
        <v>1945438999</v>
      </c>
      <c r="I11" s="76"/>
      <c r="J11" s="78">
        <f t="shared" si="1"/>
        <v>1945438999</v>
      </c>
      <c r="K11" s="76">
        <f>VLOOKUP(A11,'[2]542303 002'!A$21:I$111,9,0)</f>
        <v>0</v>
      </c>
      <c r="L11" s="78">
        <f t="shared" si="2"/>
        <v>1945438999</v>
      </c>
    </row>
    <row r="12" spans="1:12" ht="19.5" customHeight="1" x14ac:dyDescent="0.2">
      <c r="A12" s="42">
        <v>800096758</v>
      </c>
      <c r="B12" s="79">
        <f>VLOOKUP(A12,'542305001 Prog Educa'!$A$4:$B$290,2,0)</f>
        <v>211723417</v>
      </c>
      <c r="C12" s="75" t="s">
        <v>157</v>
      </c>
      <c r="D12" s="54"/>
      <c r="E12" s="22"/>
      <c r="F12" s="22"/>
      <c r="G12" s="77">
        <v>471552510</v>
      </c>
      <c r="H12" s="78">
        <f t="shared" si="0"/>
        <v>471552510</v>
      </c>
      <c r="I12" s="76"/>
      <c r="J12" s="78">
        <f t="shared" si="1"/>
        <v>471552510</v>
      </c>
      <c r="K12" s="76">
        <f>VLOOKUP(A12,'[2]542303 002'!A$21:I$111,9,0)</f>
        <v>0</v>
      </c>
      <c r="L12" s="78">
        <f t="shared" si="2"/>
        <v>471552510</v>
      </c>
    </row>
    <row r="13" spans="1:12" ht="19.5" customHeight="1" x14ac:dyDescent="0.2">
      <c r="A13" s="42">
        <v>800096777</v>
      </c>
      <c r="B13" s="79">
        <f>VLOOKUP(A13,'542305001 Prog Educa'!$A$4:$B$290,2,0)</f>
        <v>216023660</v>
      </c>
      <c r="C13" s="75" t="s">
        <v>161</v>
      </c>
      <c r="D13" s="54"/>
      <c r="E13" s="22"/>
      <c r="F13" s="22"/>
      <c r="G13" s="77">
        <v>731271293</v>
      </c>
      <c r="H13" s="78">
        <f t="shared" si="0"/>
        <v>731271293</v>
      </c>
      <c r="I13" s="76"/>
      <c r="J13" s="78">
        <f t="shared" si="1"/>
        <v>731271293</v>
      </c>
      <c r="K13" s="76">
        <f>VLOOKUP(A13,'[2]542303 002'!A$21:I$111,9,0)</f>
        <v>0</v>
      </c>
      <c r="L13" s="78">
        <f t="shared" si="2"/>
        <v>731271293</v>
      </c>
    </row>
    <row r="14" spans="1:12" ht="19.5" customHeight="1" x14ac:dyDescent="0.2">
      <c r="A14" s="42">
        <v>800099095</v>
      </c>
      <c r="B14" s="79">
        <f>VLOOKUP(A14,'542305001 Prog Educa'!$A$4:$B$290,2,0)</f>
        <v>215652356</v>
      </c>
      <c r="C14" s="75" t="s">
        <v>171</v>
      </c>
      <c r="D14" s="54"/>
      <c r="E14" s="22"/>
      <c r="F14" s="22"/>
      <c r="G14" s="77">
        <v>431393118</v>
      </c>
      <c r="H14" s="78">
        <f t="shared" si="0"/>
        <v>431393118</v>
      </c>
      <c r="I14" s="76"/>
      <c r="J14" s="78">
        <f t="shared" si="1"/>
        <v>431393118</v>
      </c>
      <c r="K14" s="78">
        <f>VLOOKUP(A14,'[2]542303 002'!A$21:I$111,9,0)</f>
        <v>100000000</v>
      </c>
      <c r="L14" s="78">
        <f t="shared" si="2"/>
        <v>531393118</v>
      </c>
    </row>
    <row r="15" spans="1:12" ht="19.5" customHeight="1" x14ac:dyDescent="0.2">
      <c r="A15" s="42">
        <v>800099310</v>
      </c>
      <c r="B15" s="79">
        <f>VLOOKUP(A15,'542305001 Prog Educa'!$A$4:$B$290,2,0)</f>
        <v>217066170</v>
      </c>
      <c r="C15" s="75" t="s">
        <v>164</v>
      </c>
      <c r="D15" s="54"/>
      <c r="E15" s="22"/>
      <c r="F15" s="22"/>
      <c r="G15" s="77">
        <v>739062592</v>
      </c>
      <c r="H15" s="78">
        <f t="shared" si="0"/>
        <v>739062592</v>
      </c>
      <c r="I15" s="76"/>
      <c r="J15" s="78">
        <f t="shared" si="1"/>
        <v>739062592</v>
      </c>
      <c r="K15" s="78">
        <f>VLOOKUP(A15,'[2]542303 002'!A$21:I$111,9,0)</f>
        <v>0</v>
      </c>
      <c r="L15" s="78">
        <f t="shared" si="2"/>
        <v>739062592</v>
      </c>
    </row>
    <row r="16" spans="1:12" ht="19.5" customHeight="1" x14ac:dyDescent="0.2">
      <c r="A16" s="42">
        <v>800102838</v>
      </c>
      <c r="B16" s="79">
        <f>VLOOKUP(A16,'542305001 Prog Educa'!$A$4:$B$290,2,0)</f>
        <v>118181000</v>
      </c>
      <c r="C16" s="75" t="s">
        <v>148</v>
      </c>
      <c r="D16" s="54"/>
      <c r="E16" s="22"/>
      <c r="F16" s="22"/>
      <c r="G16" s="77">
        <v>4923334643</v>
      </c>
      <c r="H16" s="78">
        <f t="shared" si="0"/>
        <v>4923334643</v>
      </c>
      <c r="I16" s="76"/>
      <c r="J16" s="78">
        <f t="shared" si="1"/>
        <v>4923334643</v>
      </c>
      <c r="K16" s="78">
        <f>VLOOKUP(A16,'[2]542303 002'!A$21:I$111,9,0)</f>
        <v>0</v>
      </c>
      <c r="L16" s="78">
        <f t="shared" si="2"/>
        <v>4923334643</v>
      </c>
    </row>
    <row r="17" spans="1:12" ht="19.5" customHeight="1" x14ac:dyDescent="0.2">
      <c r="A17" s="42">
        <v>800103196</v>
      </c>
      <c r="B17" s="79">
        <f>VLOOKUP(A17,'542305001 Prog Educa'!$A$4:$B$290,2,0)</f>
        <v>119595000</v>
      </c>
      <c r="C17" s="75" t="s">
        <v>149</v>
      </c>
      <c r="D17" s="54" t="s">
        <v>662</v>
      </c>
      <c r="E17" s="22"/>
      <c r="F17" s="22"/>
      <c r="G17" s="77">
        <v>2726475789</v>
      </c>
      <c r="H17" s="78">
        <f t="shared" si="0"/>
        <v>2726475789</v>
      </c>
      <c r="I17" s="76"/>
      <c r="J17" s="78">
        <f t="shared" si="1"/>
        <v>2726475789</v>
      </c>
      <c r="K17" s="78">
        <f>VLOOKUP(A17,'[2]542303 002'!A$21:I$111,9,0)</f>
        <v>0</v>
      </c>
      <c r="L17" s="78">
        <f t="shared" si="2"/>
        <v>2726475789</v>
      </c>
    </row>
    <row r="18" spans="1:12" ht="19.5" customHeight="1" x14ac:dyDescent="0.2">
      <c r="A18" s="42">
        <v>800103913</v>
      </c>
      <c r="B18" s="79">
        <f>VLOOKUP(A18,'542305001 Prog Educa'!$A$4:$B$290,2,0)</f>
        <v>114141000</v>
      </c>
      <c r="C18" s="75" t="s">
        <v>151</v>
      </c>
      <c r="D18" s="54"/>
      <c r="E18" s="22"/>
      <c r="F18" s="22"/>
      <c r="G18" s="77">
        <v>6438095282</v>
      </c>
      <c r="H18" s="78">
        <f t="shared" si="0"/>
        <v>6438095282</v>
      </c>
      <c r="I18" s="76"/>
      <c r="J18" s="78">
        <f t="shared" si="1"/>
        <v>6438095282</v>
      </c>
      <c r="K18" s="78">
        <f>VLOOKUP(A18,'[2]542303 002'!A$21:I$111,9,0)</f>
        <v>0</v>
      </c>
      <c r="L18" s="78">
        <f t="shared" si="2"/>
        <v>6438095282</v>
      </c>
    </row>
    <row r="19" spans="1:12" ht="19.5" customHeight="1" x14ac:dyDescent="0.2">
      <c r="A19" s="42">
        <v>800103923</v>
      </c>
      <c r="B19" s="79">
        <f>VLOOKUP(A19,'542305001 Prog Educa'!$A$4:$B$290,2,0)</f>
        <v>115252000</v>
      </c>
      <c r="C19" s="75" t="s">
        <v>152</v>
      </c>
      <c r="D19" s="54"/>
      <c r="E19" s="22"/>
      <c r="F19" s="22"/>
      <c r="G19" s="77">
        <v>6469171613</v>
      </c>
      <c r="H19" s="78">
        <f t="shared" si="0"/>
        <v>6469171613</v>
      </c>
      <c r="I19" s="76"/>
      <c r="J19" s="78">
        <f t="shared" si="1"/>
        <v>6469171613</v>
      </c>
      <c r="K19" s="78">
        <f>VLOOKUP(A19,'[2]542303 002'!A$21:I$111,9,0)</f>
        <v>0</v>
      </c>
      <c r="L19" s="78">
        <f t="shared" si="2"/>
        <v>6469171613</v>
      </c>
    </row>
    <row r="20" spans="1:12" ht="19.5" customHeight="1" x14ac:dyDescent="0.2">
      <c r="A20" s="42">
        <v>800103927</v>
      </c>
      <c r="B20" s="79">
        <f>VLOOKUP(A20,'542305001 Prog Educa'!$A$4:$B$290,2,0)</f>
        <v>115454000</v>
      </c>
      <c r="C20" s="75" t="s">
        <v>153</v>
      </c>
      <c r="D20" s="54"/>
      <c r="E20" s="22"/>
      <c r="F20" s="22"/>
      <c r="G20" s="77">
        <v>2484379194</v>
      </c>
      <c r="H20" s="78">
        <f t="shared" si="0"/>
        <v>2484379194</v>
      </c>
      <c r="I20" s="78">
        <v>2458103274</v>
      </c>
      <c r="J20" s="78">
        <f t="shared" si="1"/>
        <v>4942482468</v>
      </c>
      <c r="K20" s="78">
        <f>VLOOKUP(A20,'[2]542303 002'!A$21:I$111,9,0)</f>
        <v>0</v>
      </c>
      <c r="L20" s="78">
        <f t="shared" si="2"/>
        <v>4942482468</v>
      </c>
    </row>
    <row r="21" spans="1:12" ht="19.5" customHeight="1" x14ac:dyDescent="0.2">
      <c r="A21" s="42">
        <v>800103935</v>
      </c>
      <c r="B21" s="79">
        <f>VLOOKUP(A21,'542305001 Prog Educa'!$A$4:$B$290,2,0)</f>
        <v>112323000</v>
      </c>
      <c r="C21" s="75" t="s">
        <v>154</v>
      </c>
      <c r="D21" s="54"/>
      <c r="E21" s="22"/>
      <c r="F21" s="22"/>
      <c r="G21" s="77">
        <v>6162936506</v>
      </c>
      <c r="H21" s="78">
        <f t="shared" si="0"/>
        <v>6162936506</v>
      </c>
      <c r="I21" s="76"/>
      <c r="J21" s="78">
        <f t="shared" si="1"/>
        <v>6162936506</v>
      </c>
      <c r="K21" s="78">
        <f>VLOOKUP(A21,'[2]542303 002'!A$21:I$111,9,0)</f>
        <v>0</v>
      </c>
      <c r="L21" s="78">
        <f t="shared" si="2"/>
        <v>6162936506</v>
      </c>
    </row>
    <row r="22" spans="1:12" ht="19.5" customHeight="1" x14ac:dyDescent="0.2">
      <c r="A22" s="42">
        <v>800104062</v>
      </c>
      <c r="B22" s="79">
        <f>VLOOKUP(A22,'542305001 Prog Educa'!$A$4:$B$290,2,0)</f>
        <v>210170001</v>
      </c>
      <c r="C22" s="75" t="s">
        <v>315</v>
      </c>
      <c r="D22" s="54"/>
      <c r="E22" s="22"/>
      <c r="F22" s="22"/>
      <c r="G22" s="77">
        <v>1100744699</v>
      </c>
      <c r="H22" s="78">
        <f t="shared" si="0"/>
        <v>1100744699</v>
      </c>
      <c r="I22" s="76"/>
      <c r="J22" s="78">
        <f t="shared" si="1"/>
        <v>1100744699</v>
      </c>
      <c r="K22" s="78">
        <f>VLOOKUP(A22,'[2]542303 002'!A$21:I$111,9,0)</f>
        <v>0</v>
      </c>
      <c r="L22" s="78">
        <f t="shared" si="2"/>
        <v>1100744699</v>
      </c>
    </row>
    <row r="23" spans="1:12" ht="19.5" customHeight="1" x14ac:dyDescent="0.2">
      <c r="A23" s="42">
        <v>800113389</v>
      </c>
      <c r="B23" s="79">
        <f>VLOOKUP(A23,'542305001 Prog Educa'!$A$4:$B$290,2,0)</f>
        <v>210173001</v>
      </c>
      <c r="C23" s="75" t="s">
        <v>345</v>
      </c>
      <c r="D23" s="54"/>
      <c r="E23" s="22"/>
      <c r="F23" s="22"/>
      <c r="G23" s="77">
        <v>1411552203</v>
      </c>
      <c r="H23" s="78">
        <f t="shared" si="0"/>
        <v>1411552203</v>
      </c>
      <c r="I23" s="76"/>
      <c r="J23" s="78">
        <f t="shared" si="1"/>
        <v>1411552203</v>
      </c>
      <c r="K23" s="78">
        <f>VLOOKUP(A23,'[2]542303 002'!A$21:I$111,9,0)</f>
        <v>0</v>
      </c>
      <c r="L23" s="78">
        <f t="shared" si="2"/>
        <v>1411552203</v>
      </c>
    </row>
    <row r="24" spans="1:12" ht="19.5" customHeight="1" x14ac:dyDescent="0.2">
      <c r="A24" s="42">
        <v>800113672</v>
      </c>
      <c r="B24" s="79">
        <f>VLOOKUP(A24,'542305001 Prog Educa'!$A$4:$B$290,2,0)</f>
        <v>117373000</v>
      </c>
      <c r="C24" s="75" t="s">
        <v>180</v>
      </c>
      <c r="D24" s="54"/>
      <c r="E24" s="22"/>
      <c r="F24" s="22"/>
      <c r="G24" s="77">
        <v>5201770212</v>
      </c>
      <c r="H24" s="78">
        <f t="shared" si="0"/>
        <v>5201770212</v>
      </c>
      <c r="I24" s="76"/>
      <c r="J24" s="78">
        <f t="shared" si="1"/>
        <v>5201770212</v>
      </c>
      <c r="K24" s="78">
        <f>VLOOKUP(A24,'[2]542303 002'!A$21:I$111,9,0)</f>
        <v>0</v>
      </c>
      <c r="L24" s="78">
        <f t="shared" si="2"/>
        <v>5201770212</v>
      </c>
    </row>
    <row r="25" spans="1:12" ht="19.5" customHeight="1" x14ac:dyDescent="0.2">
      <c r="A25" s="42">
        <v>845000021</v>
      </c>
      <c r="B25" s="79">
        <f>VLOOKUP(A25,'542305001 Prog Educa'!$A$4:$B$290,2,0)</f>
        <v>119797000</v>
      </c>
      <c r="C25" s="75" t="s">
        <v>194</v>
      </c>
      <c r="D25" s="54"/>
      <c r="E25" s="22"/>
      <c r="F25" s="22"/>
      <c r="G25" s="77">
        <v>2763766721</v>
      </c>
      <c r="H25" s="78">
        <f t="shared" si="0"/>
        <v>2763766721</v>
      </c>
      <c r="I25" s="76"/>
      <c r="J25" s="78">
        <f t="shared" si="1"/>
        <v>2763766721</v>
      </c>
      <c r="K25" s="78">
        <f>VLOOKUP(A25,'[2]542303 002'!A$21:I$111,9,0)</f>
        <v>0</v>
      </c>
      <c r="L25" s="78">
        <f t="shared" si="2"/>
        <v>2763766721</v>
      </c>
    </row>
    <row r="26" spans="1:12" ht="19.5" customHeight="1" x14ac:dyDescent="0.2">
      <c r="A26" s="42">
        <v>890000464</v>
      </c>
      <c r="B26" s="79">
        <f>VLOOKUP(A26,'542305001 Prog Educa'!$A$4:$B$290,2,0)</f>
        <v>210163001</v>
      </c>
      <c r="C26" s="75" t="s">
        <v>196</v>
      </c>
      <c r="D26" s="54"/>
      <c r="E26" s="22"/>
      <c r="F26" s="22"/>
      <c r="G26" s="77">
        <v>557330234</v>
      </c>
      <c r="H26" s="78">
        <f t="shared" si="0"/>
        <v>557330234</v>
      </c>
      <c r="I26" s="76"/>
      <c r="J26" s="78">
        <f t="shared" si="1"/>
        <v>557330234</v>
      </c>
      <c r="K26" s="78">
        <f>VLOOKUP(A26,'[2]542303 002'!A$21:I$111,9,0)</f>
        <v>150206756</v>
      </c>
      <c r="L26" s="78">
        <f t="shared" si="2"/>
        <v>707536990</v>
      </c>
    </row>
    <row r="27" spans="1:12" ht="19.5" customHeight="1" x14ac:dyDescent="0.2">
      <c r="A27" s="42">
        <v>890001639</v>
      </c>
      <c r="B27" s="79">
        <f>VLOOKUP(A27,'542305001 Prog Educa'!$A$4:$B$290,2,0)</f>
        <v>116363000</v>
      </c>
      <c r="C27" s="75" t="s">
        <v>318</v>
      </c>
      <c r="D27" s="54"/>
      <c r="E27" s="22"/>
      <c r="F27" s="22"/>
      <c r="G27" s="77">
        <v>1522780551</v>
      </c>
      <c r="H27" s="78">
        <f t="shared" si="0"/>
        <v>1522780551</v>
      </c>
      <c r="I27" s="76"/>
      <c r="J27" s="78">
        <f t="shared" si="1"/>
        <v>1522780551</v>
      </c>
      <c r="K27" s="78">
        <f>VLOOKUP(A27,'[2]542303 002'!A$21:I$111,9,0)</f>
        <v>0</v>
      </c>
      <c r="L27" s="78">
        <f t="shared" si="2"/>
        <v>1522780551</v>
      </c>
    </row>
    <row r="28" spans="1:12" ht="19.5" customHeight="1" x14ac:dyDescent="0.2">
      <c r="A28" s="42">
        <v>890102006</v>
      </c>
      <c r="B28" s="79">
        <f>VLOOKUP(A28,'542305001 Prog Educa'!$A$4:$B$290,2,0)</f>
        <v>110808000</v>
      </c>
      <c r="C28" s="75" t="s">
        <v>197</v>
      </c>
      <c r="D28" s="54"/>
      <c r="E28" s="22"/>
      <c r="F28" s="22"/>
      <c r="G28" s="77">
        <v>2187074740</v>
      </c>
      <c r="H28" s="78">
        <f t="shared" si="0"/>
        <v>2187074740</v>
      </c>
      <c r="I28" s="76"/>
      <c r="J28" s="78">
        <f t="shared" si="1"/>
        <v>2187074740</v>
      </c>
      <c r="K28" s="78">
        <f>VLOOKUP(A28,'[2]542303 002'!A$21:I$111,9,0)</f>
        <v>0</v>
      </c>
      <c r="L28" s="78">
        <f t="shared" si="2"/>
        <v>2187074740</v>
      </c>
    </row>
    <row r="29" spans="1:12" ht="19.5" customHeight="1" x14ac:dyDescent="0.2">
      <c r="A29" s="42">
        <v>890102018</v>
      </c>
      <c r="B29" s="79">
        <f>VLOOKUP(A29,'542305001 Prog Educa'!$A$4:$B$290,2,0)</f>
        <v>210108001</v>
      </c>
      <c r="C29" s="75" t="s">
        <v>339</v>
      </c>
      <c r="D29" s="54"/>
      <c r="E29" s="22"/>
      <c r="F29" s="22"/>
      <c r="G29" s="77">
        <v>3169619144</v>
      </c>
      <c r="H29" s="78">
        <f t="shared" si="0"/>
        <v>3169619144</v>
      </c>
      <c r="I29" s="76"/>
      <c r="J29" s="78">
        <f t="shared" si="1"/>
        <v>3169619144</v>
      </c>
      <c r="K29" s="78">
        <f>VLOOKUP(A29,'[2]542303 002'!A$21:I$111,9,0)</f>
        <v>0</v>
      </c>
      <c r="L29" s="78">
        <f t="shared" si="2"/>
        <v>3169619144</v>
      </c>
    </row>
    <row r="30" spans="1:12" ht="19.5" customHeight="1" x14ac:dyDescent="0.2">
      <c r="A30" s="42">
        <v>890106291</v>
      </c>
      <c r="B30" s="79">
        <f>VLOOKUP(A30,'542305001 Prog Educa'!$A$4:$B$290,2,0)</f>
        <v>215808758</v>
      </c>
      <c r="C30" s="75" t="s">
        <v>225</v>
      </c>
      <c r="D30" s="54"/>
      <c r="E30" s="22"/>
      <c r="F30" s="22"/>
      <c r="G30" s="77">
        <v>1820096886</v>
      </c>
      <c r="H30" s="78">
        <f t="shared" si="0"/>
        <v>1820096886</v>
      </c>
      <c r="I30" s="76"/>
      <c r="J30" s="78">
        <f t="shared" si="1"/>
        <v>1820096886</v>
      </c>
      <c r="K30" s="78">
        <f>VLOOKUP(A30,'[2]542303 002'!A$21:I$111,9,0)</f>
        <v>0</v>
      </c>
      <c r="L30" s="78">
        <f t="shared" si="2"/>
        <v>1820096886</v>
      </c>
    </row>
    <row r="31" spans="1:12" ht="19.5" customHeight="1" x14ac:dyDescent="0.2">
      <c r="A31" s="42">
        <v>890114335</v>
      </c>
      <c r="B31" s="79">
        <f>VLOOKUP(A31,'542305001 Prog Educa'!$A$4:$B$290,2,0)</f>
        <v>213308433</v>
      </c>
      <c r="C31" s="75" t="s">
        <v>281</v>
      </c>
      <c r="D31" s="54"/>
      <c r="E31" s="22"/>
      <c r="F31" s="22"/>
      <c r="G31" s="77">
        <v>354447680</v>
      </c>
      <c r="H31" s="78">
        <f t="shared" si="0"/>
        <v>354447680</v>
      </c>
      <c r="I31" s="76"/>
      <c r="J31" s="78">
        <f t="shared" si="1"/>
        <v>354447680</v>
      </c>
      <c r="K31" s="78">
        <f>VLOOKUP(A31,'[2]542303 002'!A$21:I$111,9,0)</f>
        <v>0</v>
      </c>
      <c r="L31" s="78">
        <f t="shared" si="2"/>
        <v>354447680</v>
      </c>
    </row>
    <row r="32" spans="1:12" ht="19.5" customHeight="1" x14ac:dyDescent="0.2">
      <c r="A32" s="42">
        <v>890201222</v>
      </c>
      <c r="B32" s="79">
        <f>VLOOKUP(A32,'542305001 Prog Educa'!$A$4:$B$290,2,0)</f>
        <v>210168001</v>
      </c>
      <c r="C32" s="75" t="s">
        <v>282</v>
      </c>
      <c r="D32" s="54"/>
      <c r="E32" s="22"/>
      <c r="F32" s="22"/>
      <c r="G32" s="77">
        <v>1591398207</v>
      </c>
      <c r="H32" s="78">
        <f t="shared" si="0"/>
        <v>1591398207</v>
      </c>
      <c r="I32" s="76"/>
      <c r="J32" s="78">
        <f t="shared" si="1"/>
        <v>1591398207</v>
      </c>
      <c r="K32" s="78">
        <f>VLOOKUP(A32,'[2]542303 002'!A$21:I$111,9,0)</f>
        <v>0</v>
      </c>
      <c r="L32" s="78">
        <f t="shared" si="2"/>
        <v>1591398207</v>
      </c>
    </row>
    <row r="33" spans="1:12" ht="19.5" customHeight="1" x14ac:dyDescent="0.2">
      <c r="A33" s="42">
        <v>890201235</v>
      </c>
      <c r="B33" s="79">
        <f>VLOOKUP(A33,'542305001 Prog Educa'!$A$4:$B$290,2,0)</f>
        <v>116868000</v>
      </c>
      <c r="C33" s="75" t="s">
        <v>199</v>
      </c>
      <c r="D33" s="54"/>
      <c r="E33" s="22"/>
      <c r="F33" s="22"/>
      <c r="G33" s="77">
        <v>5432385663</v>
      </c>
      <c r="H33" s="78">
        <f t="shared" si="0"/>
        <v>5432385663</v>
      </c>
      <c r="I33" s="76"/>
      <c r="J33" s="78">
        <f t="shared" si="1"/>
        <v>5432385663</v>
      </c>
      <c r="K33" s="78">
        <f>VLOOKUP(A33,'[2]542303 002'!A$21:I$111,9,0)</f>
        <v>0</v>
      </c>
      <c r="L33" s="78">
        <f t="shared" si="2"/>
        <v>5432385663</v>
      </c>
    </row>
    <row r="34" spans="1:12" ht="19.5" customHeight="1" x14ac:dyDescent="0.2">
      <c r="A34" s="42">
        <v>890204802</v>
      </c>
      <c r="B34" s="79">
        <f>VLOOKUP(A34,'542305001 Prog Educa'!$A$4:$B$290,2,0)</f>
        <v>210768307</v>
      </c>
      <c r="C34" s="75" t="s">
        <v>203</v>
      </c>
      <c r="D34" s="54"/>
      <c r="E34" s="22"/>
      <c r="F34" s="22"/>
      <c r="G34" s="77">
        <v>651079642</v>
      </c>
      <c r="H34" s="78">
        <f t="shared" si="0"/>
        <v>651079642</v>
      </c>
      <c r="I34" s="76"/>
      <c r="J34" s="78">
        <f t="shared" si="1"/>
        <v>651079642</v>
      </c>
      <c r="K34" s="78">
        <f>VLOOKUP(A34,'[2]542303 002'!A$21:I$111,9,0)</f>
        <v>0</v>
      </c>
      <c r="L34" s="78">
        <f t="shared" si="2"/>
        <v>651079642</v>
      </c>
    </row>
    <row r="35" spans="1:12" ht="19.5" customHeight="1" x14ac:dyDescent="0.2">
      <c r="A35" s="42">
        <v>890205176</v>
      </c>
      <c r="B35" s="79">
        <f>VLOOKUP(A35,'542305001 Prog Educa'!$A$4:$B$290,2,0)</f>
        <v>217668276</v>
      </c>
      <c r="C35" s="75" t="s">
        <v>204</v>
      </c>
      <c r="D35" s="54"/>
      <c r="E35" s="22"/>
      <c r="F35" s="22"/>
      <c r="G35" s="77">
        <v>708605854</v>
      </c>
      <c r="H35" s="78">
        <f t="shared" si="0"/>
        <v>708605854</v>
      </c>
      <c r="I35" s="76"/>
      <c r="J35" s="78">
        <f t="shared" si="1"/>
        <v>708605854</v>
      </c>
      <c r="K35" s="78">
        <f>VLOOKUP(A35,'[2]542303 002'!A$21:I$111,9,0)</f>
        <v>0</v>
      </c>
      <c r="L35" s="78">
        <f t="shared" si="2"/>
        <v>708605854</v>
      </c>
    </row>
    <row r="36" spans="1:12" ht="19.5" customHeight="1" x14ac:dyDescent="0.2">
      <c r="A36" s="42">
        <v>890205383</v>
      </c>
      <c r="B36" s="79">
        <f>VLOOKUP(A36,'542305001 Prog Educa'!$A$4:$B$290,2,0)</f>
        <v>214768547</v>
      </c>
      <c r="C36" s="75" t="s">
        <v>283</v>
      </c>
      <c r="D36" s="54"/>
      <c r="E36" s="22"/>
      <c r="F36" s="22"/>
      <c r="G36" s="77">
        <v>815177630</v>
      </c>
      <c r="H36" s="78">
        <f t="shared" si="0"/>
        <v>815177630</v>
      </c>
      <c r="I36" s="76"/>
      <c r="J36" s="78">
        <f t="shared" si="1"/>
        <v>815177630</v>
      </c>
      <c r="K36" s="78">
        <f>VLOOKUP(A36,'[2]542303 002'!A$21:I$111,9,0)</f>
        <v>0</v>
      </c>
      <c r="L36" s="78">
        <f t="shared" si="2"/>
        <v>815177630</v>
      </c>
    </row>
    <row r="37" spans="1:12" ht="19.5" customHeight="1" x14ac:dyDescent="0.2">
      <c r="A37" s="42">
        <v>890399011</v>
      </c>
      <c r="B37" s="79">
        <f>VLOOKUP(A37,'542305001 Prog Educa'!$A$4:$B$290,2,0)</f>
        <v>210176001</v>
      </c>
      <c r="C37" s="75" t="s">
        <v>206</v>
      </c>
      <c r="D37" s="54"/>
      <c r="E37" s="22"/>
      <c r="F37" s="22"/>
      <c r="G37" s="77">
        <v>3155525620</v>
      </c>
      <c r="H37" s="78">
        <f t="shared" si="0"/>
        <v>3155525620</v>
      </c>
      <c r="I37" s="76"/>
      <c r="J37" s="78">
        <f t="shared" si="1"/>
        <v>3155525620</v>
      </c>
      <c r="K37" s="78">
        <f>VLOOKUP(A37,'[2]542303 002'!A$21:I$111,9,0)</f>
        <v>0</v>
      </c>
      <c r="L37" s="78">
        <f t="shared" si="2"/>
        <v>3155525620</v>
      </c>
    </row>
    <row r="38" spans="1:12" ht="19.5" customHeight="1" x14ac:dyDescent="0.2">
      <c r="A38" s="42">
        <v>890399025</v>
      </c>
      <c r="B38" s="79">
        <f>VLOOKUP(A38,'542305001 Prog Educa'!$A$4:$B$290,2,0)</f>
        <v>219276892</v>
      </c>
      <c r="C38" s="75" t="s">
        <v>237</v>
      </c>
      <c r="D38" s="54"/>
      <c r="E38" s="22"/>
      <c r="F38" s="22"/>
      <c r="G38" s="77">
        <v>312279624</v>
      </c>
      <c r="H38" s="78">
        <f t="shared" si="0"/>
        <v>312279624</v>
      </c>
      <c r="I38" s="76"/>
      <c r="J38" s="78">
        <f t="shared" si="1"/>
        <v>312279624</v>
      </c>
      <c r="K38" s="78">
        <f>VLOOKUP(A38,'[2]542303 002'!A$21:I$111,9,0)</f>
        <v>0</v>
      </c>
      <c r="L38" s="78">
        <f t="shared" si="2"/>
        <v>312279624</v>
      </c>
    </row>
    <row r="39" spans="1:12" ht="19.5" customHeight="1" x14ac:dyDescent="0.2">
      <c r="A39" s="42">
        <v>890399029</v>
      </c>
      <c r="B39" s="79">
        <f>VLOOKUP(A39,'542305001 Prog Educa'!$A$4:$B$290,2,0)</f>
        <v>117676000</v>
      </c>
      <c r="C39" s="75" t="s">
        <v>207</v>
      </c>
      <c r="D39" s="54"/>
      <c r="E39" s="22"/>
      <c r="F39" s="22"/>
      <c r="G39" s="77">
        <v>5946178817</v>
      </c>
      <c r="H39" s="78">
        <f t="shared" si="0"/>
        <v>5946178817</v>
      </c>
      <c r="I39" s="76"/>
      <c r="J39" s="78">
        <f t="shared" si="1"/>
        <v>5946178817</v>
      </c>
      <c r="K39" s="78">
        <f>VLOOKUP(A39,'[2]542303 002'!A$21:I$111,9,0)</f>
        <v>0</v>
      </c>
      <c r="L39" s="78">
        <f t="shared" si="2"/>
        <v>5946178817</v>
      </c>
    </row>
    <row r="40" spans="1:12" ht="19.5" customHeight="1" x14ac:dyDescent="0.2">
      <c r="A40" s="42">
        <v>890399046</v>
      </c>
      <c r="B40" s="79">
        <f>VLOOKUP(A40,'542305001 Prog Educa'!$A$4:$B$290,2,0)</f>
        <v>216476364</v>
      </c>
      <c r="C40" s="75" t="s">
        <v>208</v>
      </c>
      <c r="D40" s="54"/>
      <c r="E40" s="22"/>
      <c r="F40" s="22"/>
      <c r="G40" s="77">
        <v>544677540</v>
      </c>
      <c r="H40" s="78">
        <f t="shared" si="0"/>
        <v>544677540</v>
      </c>
      <c r="I40" s="76"/>
      <c r="J40" s="78">
        <f t="shared" si="1"/>
        <v>544677540</v>
      </c>
      <c r="K40" s="78">
        <f>VLOOKUP(A40,'[2]542303 002'!A$21:I$111,9,0)</f>
        <v>0</v>
      </c>
      <c r="L40" s="78">
        <f t="shared" si="2"/>
        <v>544677540</v>
      </c>
    </row>
    <row r="41" spans="1:12" ht="19.5" customHeight="1" x14ac:dyDescent="0.2">
      <c r="A41" s="42">
        <v>890680008</v>
      </c>
      <c r="B41" s="79">
        <f>VLOOKUP(A41,'542305001 Prog Educa'!$A$4:$B$290,2,0)</f>
        <v>219025290</v>
      </c>
      <c r="C41" s="75" t="s">
        <v>284</v>
      </c>
      <c r="D41" s="54"/>
      <c r="E41" s="22"/>
      <c r="F41" s="22"/>
      <c r="G41" s="77">
        <v>349026309</v>
      </c>
      <c r="H41" s="78">
        <f t="shared" si="0"/>
        <v>349026309</v>
      </c>
      <c r="I41" s="76"/>
      <c r="J41" s="78">
        <f t="shared" si="1"/>
        <v>349026309</v>
      </c>
      <c r="K41" s="78">
        <f>VLOOKUP(A41,'[2]542303 002'!A$21:I$111,9,0)</f>
        <v>0</v>
      </c>
      <c r="L41" s="78">
        <f t="shared" si="2"/>
        <v>349026309</v>
      </c>
    </row>
    <row r="42" spans="1:12" ht="19.5" customHeight="1" x14ac:dyDescent="0.2">
      <c r="A42" s="42">
        <v>890680378</v>
      </c>
      <c r="B42" s="79">
        <f>VLOOKUP(A42,'542305001 Prog Educa'!$A$4:$B$290,2,0)</f>
        <v>210725307</v>
      </c>
      <c r="C42" s="75" t="s">
        <v>285</v>
      </c>
      <c r="D42" s="54"/>
      <c r="E42" s="22"/>
      <c r="F42" s="22"/>
      <c r="G42" s="77">
        <v>259411549</v>
      </c>
      <c r="H42" s="78">
        <f t="shared" si="0"/>
        <v>259411549</v>
      </c>
      <c r="I42" s="76"/>
      <c r="J42" s="78">
        <f t="shared" si="1"/>
        <v>259411549</v>
      </c>
      <c r="K42" s="78">
        <f>VLOOKUP(A42,'[2]542303 002'!A$21:I$111,9,0)</f>
        <v>0</v>
      </c>
      <c r="L42" s="78">
        <f t="shared" si="2"/>
        <v>259411549</v>
      </c>
    </row>
    <row r="43" spans="1:12" ht="19.5" customHeight="1" x14ac:dyDescent="0.2">
      <c r="A43" s="42">
        <v>890801052</v>
      </c>
      <c r="B43" s="79">
        <f>VLOOKUP(A43,'542305001 Prog Educa'!$A$4:$B$290,2,0)</f>
        <v>111717000</v>
      </c>
      <c r="C43" s="75" t="s">
        <v>251</v>
      </c>
      <c r="D43" s="54"/>
      <c r="E43" s="22"/>
      <c r="F43" s="22"/>
      <c r="G43" s="77">
        <v>3501752401</v>
      </c>
      <c r="H43" s="78">
        <f t="shared" si="0"/>
        <v>3501752401</v>
      </c>
      <c r="I43" s="76"/>
      <c r="J43" s="78">
        <f t="shared" si="1"/>
        <v>3501752401</v>
      </c>
      <c r="K43" s="78">
        <f>VLOOKUP(A43,'[2]542303 002'!A$21:I$111,9,0)</f>
        <v>0</v>
      </c>
      <c r="L43" s="78">
        <f t="shared" si="2"/>
        <v>3501752401</v>
      </c>
    </row>
    <row r="44" spans="1:12" ht="19.5" customHeight="1" x14ac:dyDescent="0.2">
      <c r="A44" s="42">
        <v>890900286</v>
      </c>
      <c r="B44" s="79">
        <f>VLOOKUP(A44,'542305001 Prog Educa'!$A$4:$B$290,2,0)</f>
        <v>110505000</v>
      </c>
      <c r="C44" s="75" t="s">
        <v>219</v>
      </c>
      <c r="D44" s="54"/>
      <c r="E44" s="22"/>
      <c r="F44" s="22"/>
      <c r="G44" s="77">
        <v>9521940628</v>
      </c>
      <c r="H44" s="78">
        <f t="shared" si="0"/>
        <v>9521940628</v>
      </c>
      <c r="I44" s="76"/>
      <c r="J44" s="78">
        <f t="shared" si="1"/>
        <v>9521940628</v>
      </c>
      <c r="K44" s="78">
        <f>VLOOKUP(A44,'[2]542303 002'!A$21:I$111,9,0)</f>
        <v>0</v>
      </c>
      <c r="L44" s="78">
        <f t="shared" si="2"/>
        <v>9521940628</v>
      </c>
    </row>
    <row r="45" spans="1:12" ht="19.5" customHeight="1" x14ac:dyDescent="0.2">
      <c r="A45" s="42">
        <v>890905211</v>
      </c>
      <c r="B45" s="79">
        <f>VLOOKUP(A45,'542305001 Prog Educa'!$A$4:$B$290,2,0)</f>
        <v>210105001</v>
      </c>
      <c r="C45" s="75" t="s">
        <v>253</v>
      </c>
      <c r="D45" s="54"/>
      <c r="E45" s="22"/>
      <c r="F45" s="22"/>
      <c r="G45" s="77">
        <v>5104538296</v>
      </c>
      <c r="H45" s="78">
        <f t="shared" si="0"/>
        <v>5104538296</v>
      </c>
      <c r="I45" s="76"/>
      <c r="J45" s="78">
        <f t="shared" si="1"/>
        <v>5104538296</v>
      </c>
      <c r="K45" s="78">
        <f>VLOOKUP(A45,'[2]542303 002'!A$21:I$111,9,0)</f>
        <v>0</v>
      </c>
      <c r="L45" s="78">
        <f t="shared" si="2"/>
        <v>5104538296</v>
      </c>
    </row>
    <row r="46" spans="1:12" ht="19.5" customHeight="1" x14ac:dyDescent="0.2">
      <c r="A46" s="42">
        <v>890907106</v>
      </c>
      <c r="B46" s="79">
        <f>VLOOKUP(A46,'542305001 Prog Educa'!$A$4:$B$290,2,0)</f>
        <v>216605266</v>
      </c>
      <c r="C46" s="75" t="s">
        <v>220</v>
      </c>
      <c r="D46" s="54"/>
      <c r="E46" s="22"/>
      <c r="F46" s="22"/>
      <c r="G46" s="77">
        <v>399272264</v>
      </c>
      <c r="H46" s="78">
        <f t="shared" si="0"/>
        <v>399272264</v>
      </c>
      <c r="I46" s="76"/>
      <c r="J46" s="78">
        <f t="shared" si="1"/>
        <v>399272264</v>
      </c>
      <c r="K46" s="78">
        <f>VLOOKUP(A46,'[2]542303 002'!A$21:I$111,9,0)</f>
        <v>0</v>
      </c>
      <c r="L46" s="78">
        <f t="shared" si="2"/>
        <v>399272264</v>
      </c>
    </row>
    <row r="47" spans="1:12" ht="19.5" customHeight="1" x14ac:dyDescent="0.2">
      <c r="A47" s="42">
        <v>890907317</v>
      </c>
      <c r="B47" s="79">
        <f>VLOOKUP(A47,'542305001 Prog Educa'!$A$4:$B$290,2,0)</f>
        <v>211505615</v>
      </c>
      <c r="C47" s="75" t="s">
        <v>258</v>
      </c>
      <c r="D47" s="54"/>
      <c r="E47" s="22"/>
      <c r="F47" s="22"/>
      <c r="G47" s="77">
        <v>456195922</v>
      </c>
      <c r="H47" s="78">
        <f t="shared" si="0"/>
        <v>456195922</v>
      </c>
      <c r="I47" s="76"/>
      <c r="J47" s="78">
        <f t="shared" si="1"/>
        <v>456195922</v>
      </c>
      <c r="K47" s="78">
        <f>VLOOKUP(A47,'[2]542303 002'!A$21:I$111,9,0)</f>
        <v>0</v>
      </c>
      <c r="L47" s="78">
        <f t="shared" si="2"/>
        <v>456195922</v>
      </c>
    </row>
    <row r="48" spans="1:12" ht="19.5" customHeight="1" x14ac:dyDescent="0.2">
      <c r="A48" s="42">
        <v>890980093</v>
      </c>
      <c r="B48" s="79">
        <f>VLOOKUP(A48,'542305001 Prog Educa'!$A$4:$B$290,2,0)</f>
        <v>216005360</v>
      </c>
      <c r="C48" s="75" t="s">
        <v>221</v>
      </c>
      <c r="D48" s="54"/>
      <c r="E48" s="22"/>
      <c r="F48" s="22"/>
      <c r="G48" s="77">
        <v>915503878</v>
      </c>
      <c r="H48" s="78">
        <f t="shared" si="0"/>
        <v>915503878</v>
      </c>
      <c r="I48" s="76"/>
      <c r="J48" s="78">
        <f t="shared" si="1"/>
        <v>915503878</v>
      </c>
      <c r="K48" s="78">
        <f>VLOOKUP(A48,'[2]542303 002'!A$21:I$111,9,0)</f>
        <v>0</v>
      </c>
      <c r="L48" s="78">
        <f t="shared" si="2"/>
        <v>915503878</v>
      </c>
    </row>
    <row r="49" spans="1:12" ht="19.5" customHeight="1" x14ac:dyDescent="0.2">
      <c r="A49" s="42">
        <v>890980095</v>
      </c>
      <c r="B49" s="79">
        <f>VLOOKUP(A49,'542305001 Prog Educa'!$A$4:$B$290,2,0)</f>
        <v>214505045</v>
      </c>
      <c r="C49" s="75" t="s">
        <v>259</v>
      </c>
      <c r="D49" s="54"/>
      <c r="E49" s="22"/>
      <c r="F49" s="22"/>
      <c r="G49" s="77">
        <v>1152286133</v>
      </c>
      <c r="H49" s="78">
        <f t="shared" si="0"/>
        <v>1152286133</v>
      </c>
      <c r="I49" s="76"/>
      <c r="J49" s="78">
        <f t="shared" si="1"/>
        <v>1152286133</v>
      </c>
      <c r="K49" s="78">
        <f>VLOOKUP(A49,'[2]542303 002'!A$21:I$111,9,0)</f>
        <v>0</v>
      </c>
      <c r="L49" s="78">
        <f t="shared" si="2"/>
        <v>1152286133</v>
      </c>
    </row>
    <row r="50" spans="1:12" ht="19.5" customHeight="1" x14ac:dyDescent="0.2">
      <c r="A50" s="42">
        <v>890980112</v>
      </c>
      <c r="B50" s="79">
        <f>VLOOKUP(A50,'542305001 Prog Educa'!$A$4:$B$290,2,0)</f>
        <v>218805088</v>
      </c>
      <c r="C50" s="75" t="s">
        <v>222</v>
      </c>
      <c r="D50" s="54"/>
      <c r="E50" s="22"/>
      <c r="F50" s="22"/>
      <c r="G50" s="77">
        <v>1447525709</v>
      </c>
      <c r="H50" s="78">
        <f t="shared" si="0"/>
        <v>1447525709</v>
      </c>
      <c r="I50" s="76"/>
      <c r="J50" s="78">
        <f t="shared" si="1"/>
        <v>1447525709</v>
      </c>
      <c r="K50" s="78">
        <f>VLOOKUP(A50,'[2]542303 002'!A$21:I$111,9,0)</f>
        <v>0</v>
      </c>
      <c r="L50" s="78">
        <f t="shared" si="2"/>
        <v>1447525709</v>
      </c>
    </row>
    <row r="51" spans="1:12" ht="19.5" customHeight="1" x14ac:dyDescent="0.2">
      <c r="A51" s="42">
        <v>890980331</v>
      </c>
      <c r="B51" s="79">
        <f>VLOOKUP(A51,'542305001 Prog Educa'!$A$4:$B$290,2,0)</f>
        <v>213105631</v>
      </c>
      <c r="C51" s="75" t="s">
        <v>260</v>
      </c>
      <c r="D51" s="54"/>
      <c r="E51" s="22"/>
      <c r="F51" s="22"/>
      <c r="G51" s="77">
        <v>213107891</v>
      </c>
      <c r="H51" s="78">
        <f t="shared" si="0"/>
        <v>213107891</v>
      </c>
      <c r="I51" s="76"/>
      <c r="J51" s="78">
        <f t="shared" si="1"/>
        <v>213107891</v>
      </c>
      <c r="K51" s="78">
        <f>VLOOKUP(A51,'[2]542303 002'!A$21:I$111,9,0)</f>
        <v>0</v>
      </c>
      <c r="L51" s="78">
        <f t="shared" si="2"/>
        <v>213107891</v>
      </c>
    </row>
    <row r="52" spans="1:12" ht="19.5" customHeight="1" x14ac:dyDescent="0.2">
      <c r="A52" s="42">
        <v>890981138</v>
      </c>
      <c r="B52" s="79">
        <f>VLOOKUP(A52,'542305001 Prog Educa'!$A$4:$B$290,2,0)</f>
        <v>213705837</v>
      </c>
      <c r="C52" s="75" t="s">
        <v>658</v>
      </c>
      <c r="D52" s="54"/>
      <c r="E52" s="22"/>
      <c r="F52" s="22"/>
      <c r="G52" s="77">
        <v>1721650035</v>
      </c>
      <c r="H52" s="78">
        <f t="shared" si="0"/>
        <v>1721650035</v>
      </c>
      <c r="I52" s="76"/>
      <c r="J52" s="78">
        <f t="shared" si="1"/>
        <v>1721650035</v>
      </c>
      <c r="K52" s="78">
        <f>VLOOKUP(A52,'[2]542303 002'!A$21:I$111,9,0)</f>
        <v>0</v>
      </c>
      <c r="L52" s="78">
        <f t="shared" si="2"/>
        <v>1721650035</v>
      </c>
    </row>
    <row r="53" spans="1:12" ht="19.5" customHeight="1" x14ac:dyDescent="0.2">
      <c r="A53" s="42">
        <v>891180009</v>
      </c>
      <c r="B53" s="79">
        <f>VLOOKUP(A53,'542305001 Prog Educa'!$A$4:$B$290,2,0)</f>
        <v>210141001</v>
      </c>
      <c r="C53" s="75" t="s">
        <v>261</v>
      </c>
      <c r="D53" s="54"/>
      <c r="E53" s="22"/>
      <c r="F53" s="22"/>
      <c r="G53" s="77">
        <v>981796087</v>
      </c>
      <c r="H53" s="78">
        <f t="shared" si="0"/>
        <v>981796087</v>
      </c>
      <c r="I53" s="76"/>
      <c r="J53" s="78">
        <f t="shared" si="1"/>
        <v>981796087</v>
      </c>
      <c r="K53" s="78">
        <f>VLOOKUP(A53,'[2]542303 002'!A$21:I$111,9,0)</f>
        <v>0</v>
      </c>
      <c r="L53" s="78">
        <f t="shared" si="2"/>
        <v>981796087</v>
      </c>
    </row>
    <row r="54" spans="1:12" ht="19.5" customHeight="1" x14ac:dyDescent="0.2">
      <c r="A54" s="42">
        <v>891180077</v>
      </c>
      <c r="B54" s="79">
        <f>VLOOKUP(A54,'542305001 Prog Educa'!$A$4:$B$290,2,0)</f>
        <v>215141551</v>
      </c>
      <c r="C54" s="75" t="s">
        <v>263</v>
      </c>
      <c r="D54" s="54"/>
      <c r="E54" s="22"/>
      <c r="F54" s="22"/>
      <c r="G54" s="77">
        <v>915534050</v>
      </c>
      <c r="H54" s="78">
        <f t="shared" si="0"/>
        <v>915534050</v>
      </c>
      <c r="I54" s="76"/>
      <c r="J54" s="78">
        <f t="shared" si="1"/>
        <v>915534050</v>
      </c>
      <c r="K54" s="78">
        <f>VLOOKUP(A54,'[2]542303 002'!A$21:I$111,9,0)</f>
        <v>0</v>
      </c>
      <c r="L54" s="78">
        <f t="shared" si="2"/>
        <v>915534050</v>
      </c>
    </row>
    <row r="55" spans="1:12" ht="19.5" customHeight="1" x14ac:dyDescent="0.2">
      <c r="A55" s="42">
        <v>891200916</v>
      </c>
      <c r="B55" s="79">
        <f>VLOOKUP(A55,'542305001 Prog Educa'!$A$4:$B$290,2,0)</f>
        <v>213552835</v>
      </c>
      <c r="C55" s="75" t="s">
        <v>264</v>
      </c>
      <c r="D55" s="54"/>
      <c r="E55" s="22"/>
      <c r="F55" s="22"/>
      <c r="G55" s="77">
        <v>2454020742</v>
      </c>
      <c r="H55" s="78">
        <f t="shared" si="0"/>
        <v>2454020742</v>
      </c>
      <c r="I55" s="76"/>
      <c r="J55" s="78">
        <f t="shared" si="1"/>
        <v>2454020742</v>
      </c>
      <c r="K55" s="78">
        <f>VLOOKUP(A55,'[2]542303 002'!A$21:I$111,9,0)</f>
        <v>0</v>
      </c>
      <c r="L55" s="78">
        <f t="shared" si="2"/>
        <v>2454020742</v>
      </c>
    </row>
    <row r="56" spans="1:12" ht="19.5" customHeight="1" x14ac:dyDescent="0.2">
      <c r="A56" s="42">
        <v>891280000</v>
      </c>
      <c r="B56" s="79">
        <f>VLOOKUP(A56,'542305001 Prog Educa'!$A$4:$B$290,2,0)</f>
        <v>210152001</v>
      </c>
      <c r="C56" s="75" t="s">
        <v>227</v>
      </c>
      <c r="D56" s="54"/>
      <c r="E56" s="22"/>
      <c r="F56" s="22"/>
      <c r="G56" s="77">
        <v>901165617</v>
      </c>
      <c r="H56" s="78">
        <f t="shared" si="0"/>
        <v>901165617</v>
      </c>
      <c r="I56" s="76"/>
      <c r="J56" s="78">
        <f t="shared" si="1"/>
        <v>901165617</v>
      </c>
      <c r="K56" s="78">
        <f>VLOOKUP(A56,'[2]542303 002'!A$21:I$111,9,0)</f>
        <v>175206756</v>
      </c>
      <c r="L56" s="78">
        <f t="shared" si="2"/>
        <v>1076372373</v>
      </c>
    </row>
    <row r="57" spans="1:12" ht="19.5" customHeight="1" x14ac:dyDescent="0.2">
      <c r="A57" s="42">
        <v>891380007</v>
      </c>
      <c r="B57" s="79">
        <f>VLOOKUP(A57,'542305001 Prog Educa'!$A$4:$B$290,2,0)</f>
        <v>212076520</v>
      </c>
      <c r="C57" s="75" t="s">
        <v>656</v>
      </c>
      <c r="D57" s="54"/>
      <c r="E57" s="22"/>
      <c r="F57" s="22"/>
      <c r="G57" s="77">
        <v>251946208</v>
      </c>
      <c r="H57" s="78">
        <f t="shared" si="0"/>
        <v>251946208</v>
      </c>
      <c r="I57" s="76"/>
      <c r="J57" s="78">
        <f t="shared" si="1"/>
        <v>251946208</v>
      </c>
      <c r="K57" s="78">
        <f>VLOOKUP(A57,'[2]542303 002'!A$21:I$111,9,0)</f>
        <v>0</v>
      </c>
      <c r="L57" s="78">
        <f t="shared" si="2"/>
        <v>251946208</v>
      </c>
    </row>
    <row r="58" spans="1:12" ht="19.5" customHeight="1" x14ac:dyDescent="0.2">
      <c r="A58" s="42">
        <v>891380033</v>
      </c>
      <c r="B58" s="79">
        <f>VLOOKUP(A58,'542305001 Prog Educa'!$A$4:$B$290,2,0)</f>
        <v>211176111</v>
      </c>
      <c r="C58" s="75" t="s">
        <v>229</v>
      </c>
      <c r="D58" s="54"/>
      <c r="E58" s="22"/>
      <c r="F58" s="22"/>
      <c r="G58" s="77">
        <v>433946854</v>
      </c>
      <c r="H58" s="78">
        <f t="shared" si="0"/>
        <v>433946854</v>
      </c>
      <c r="I58" s="76"/>
      <c r="J58" s="78">
        <f t="shared" si="1"/>
        <v>433946854</v>
      </c>
      <c r="K58" s="78">
        <f>VLOOKUP(A58,'[2]542303 002'!A$21:I$111,9,0)</f>
        <v>0</v>
      </c>
      <c r="L58" s="78">
        <f t="shared" si="2"/>
        <v>433946854</v>
      </c>
    </row>
    <row r="59" spans="1:12" ht="19.5" customHeight="1" x14ac:dyDescent="0.2">
      <c r="A59" s="42">
        <v>891480030</v>
      </c>
      <c r="B59" s="79">
        <f>VLOOKUP(A59,'542305001 Prog Educa'!$A$4:$B$290,2,0)</f>
        <v>210166001</v>
      </c>
      <c r="C59" s="75" t="s">
        <v>265</v>
      </c>
      <c r="D59" s="54"/>
      <c r="E59" s="22"/>
      <c r="F59" s="22"/>
      <c r="G59" s="77">
        <v>1573610118</v>
      </c>
      <c r="H59" s="78">
        <f t="shared" si="0"/>
        <v>1573610118</v>
      </c>
      <c r="I59" s="76"/>
      <c r="J59" s="78">
        <f t="shared" si="1"/>
        <v>1573610118</v>
      </c>
      <c r="K59" s="78">
        <f>VLOOKUP(A59,'[2]542303 002'!A$21:I$111,9,0)</f>
        <v>0</v>
      </c>
      <c r="L59" s="78">
        <f t="shared" si="2"/>
        <v>1573610118</v>
      </c>
    </row>
    <row r="60" spans="1:12" ht="19.5" customHeight="1" x14ac:dyDescent="0.2">
      <c r="A60" s="42">
        <v>891480085</v>
      </c>
      <c r="B60" s="79">
        <f>VLOOKUP(A60,'542305001 Prog Educa'!$A$4:$B$290,2,0)</f>
        <v>116666000</v>
      </c>
      <c r="C60" s="75" t="s">
        <v>290</v>
      </c>
      <c r="D60" s="54"/>
      <c r="E60" s="22"/>
      <c r="F60" s="22"/>
      <c r="G60" s="77">
        <v>2745605575</v>
      </c>
      <c r="H60" s="78">
        <f t="shared" si="0"/>
        <v>2745605575</v>
      </c>
      <c r="I60" s="76"/>
      <c r="J60" s="78">
        <f t="shared" si="1"/>
        <v>2745605575</v>
      </c>
      <c r="K60" s="78">
        <f>VLOOKUP(A60,'[2]542303 002'!A$21:I$111,9,0)</f>
        <v>0</v>
      </c>
      <c r="L60" s="78">
        <f t="shared" si="2"/>
        <v>2745605575</v>
      </c>
    </row>
    <row r="61" spans="1:12" ht="19.5" customHeight="1" x14ac:dyDescent="0.2">
      <c r="A61" s="42">
        <v>891580006</v>
      </c>
      <c r="B61" s="79">
        <f>VLOOKUP(A61,'542305001 Prog Educa'!$A$4:$B$290,2,0)</f>
        <v>210119001</v>
      </c>
      <c r="C61" s="75" t="s">
        <v>266</v>
      </c>
      <c r="D61" s="54"/>
      <c r="E61" s="22"/>
      <c r="F61" s="22"/>
      <c r="G61" s="77">
        <v>770142998</v>
      </c>
      <c r="H61" s="78">
        <f t="shared" si="0"/>
        <v>770142998</v>
      </c>
      <c r="I61" s="76"/>
      <c r="J61" s="78">
        <f t="shared" si="1"/>
        <v>770142998</v>
      </c>
      <c r="K61" s="78">
        <f>VLOOKUP(A61,'[2]542303 002'!A$21:I$111,9,0)</f>
        <v>0</v>
      </c>
      <c r="L61" s="78">
        <f t="shared" si="2"/>
        <v>770142998</v>
      </c>
    </row>
    <row r="62" spans="1:12" ht="19.5" customHeight="1" x14ac:dyDescent="0.2">
      <c r="A62" s="42">
        <v>891580016</v>
      </c>
      <c r="B62" s="79">
        <f>VLOOKUP(A62,'542305001 Prog Educa'!$A$4:$B$290,2,0)</f>
        <v>111919000</v>
      </c>
      <c r="C62" s="75" t="s">
        <v>659</v>
      </c>
      <c r="D62" s="54"/>
      <c r="E62" s="22"/>
      <c r="F62" s="22"/>
      <c r="G62" s="77">
        <v>8312857059</v>
      </c>
      <c r="H62" s="78">
        <f t="shared" si="0"/>
        <v>8312857059</v>
      </c>
      <c r="I62" s="76"/>
      <c r="J62" s="78">
        <f t="shared" si="1"/>
        <v>8312857059</v>
      </c>
      <c r="K62" s="78">
        <f>VLOOKUP(A62,'[2]542303 002'!A$21:I$111,9,0)</f>
        <v>300413512</v>
      </c>
      <c r="L62" s="78">
        <f t="shared" si="2"/>
        <v>8613270571</v>
      </c>
    </row>
    <row r="63" spans="1:12" ht="19.5" customHeight="1" x14ac:dyDescent="0.2">
      <c r="A63" s="42">
        <v>891680010</v>
      </c>
      <c r="B63" s="79">
        <f>VLOOKUP(A63,'542305001 Prog Educa'!$A$4:$B$290,2,0)</f>
        <v>112727000</v>
      </c>
      <c r="C63" s="75" t="s">
        <v>338</v>
      </c>
      <c r="D63" s="54"/>
      <c r="E63" s="22"/>
      <c r="F63" s="22"/>
      <c r="G63" s="77">
        <v>5209416738</v>
      </c>
      <c r="H63" s="78">
        <f t="shared" si="0"/>
        <v>5209416738</v>
      </c>
      <c r="I63" s="76"/>
      <c r="J63" s="78">
        <f t="shared" si="1"/>
        <v>5209416738</v>
      </c>
      <c r="K63" s="78">
        <f>VLOOKUP(A63,'[2]542303 002'!A$21:I$111,9,0)</f>
        <v>0</v>
      </c>
      <c r="L63" s="78">
        <f t="shared" si="2"/>
        <v>5209416738</v>
      </c>
    </row>
    <row r="64" spans="1:12" ht="19.5" customHeight="1" x14ac:dyDescent="0.2">
      <c r="A64" s="42">
        <v>891680011</v>
      </c>
      <c r="B64" s="79">
        <f>VLOOKUP(A64,'542305001 Prog Educa'!$A$4:$B$290,2,0)</f>
        <v>210127001</v>
      </c>
      <c r="C64" s="75" t="s">
        <v>299</v>
      </c>
      <c r="D64" s="54"/>
      <c r="E64" s="22"/>
      <c r="F64" s="22"/>
      <c r="G64" s="77">
        <v>1706239317</v>
      </c>
      <c r="H64" s="78">
        <f t="shared" si="0"/>
        <v>1706239317</v>
      </c>
      <c r="I64" s="76"/>
      <c r="J64" s="78">
        <f t="shared" si="1"/>
        <v>1706239317</v>
      </c>
      <c r="K64" s="78">
        <f>VLOOKUP(A64,'[2]542303 002'!A$21:I$111,9,0)</f>
        <v>0</v>
      </c>
      <c r="L64" s="78">
        <f t="shared" si="2"/>
        <v>1706239317</v>
      </c>
    </row>
    <row r="65" spans="1:12" ht="19.5" customHeight="1" x14ac:dyDescent="0.2">
      <c r="A65" s="42">
        <v>891800498</v>
      </c>
      <c r="B65" s="79">
        <f>VLOOKUP(A65,'542305001 Prog Educa'!$A$4:$B$290,2,0)</f>
        <v>111515000</v>
      </c>
      <c r="C65" s="75" t="s">
        <v>232</v>
      </c>
      <c r="D65" s="54"/>
      <c r="E65" s="22"/>
      <c r="F65" s="22"/>
      <c r="G65" s="77">
        <v>6559568478</v>
      </c>
      <c r="H65" s="78">
        <f t="shared" si="0"/>
        <v>6559568478</v>
      </c>
      <c r="I65" s="76"/>
      <c r="J65" s="78">
        <f t="shared" si="1"/>
        <v>6559568478</v>
      </c>
      <c r="K65" s="78">
        <f>VLOOKUP(A65,'[2]542303 002'!A$21:I$111,9,0)</f>
        <v>0</v>
      </c>
      <c r="L65" s="78">
        <f t="shared" si="2"/>
        <v>6559568478</v>
      </c>
    </row>
    <row r="66" spans="1:12" ht="19.5" customHeight="1" x14ac:dyDescent="0.2">
      <c r="A66" s="42">
        <v>891800846</v>
      </c>
      <c r="B66" s="79">
        <f>VLOOKUP(A66,'542305001 Prog Educa'!$A$4:$B$290,2,0)</f>
        <v>210115001</v>
      </c>
      <c r="C66" s="75" t="s">
        <v>233</v>
      </c>
      <c r="D66" s="54"/>
      <c r="E66" s="22"/>
      <c r="F66" s="22"/>
      <c r="G66" s="77">
        <v>715169592</v>
      </c>
      <c r="H66" s="78">
        <f t="shared" si="0"/>
        <v>715169592</v>
      </c>
      <c r="I66" s="76"/>
      <c r="J66" s="78">
        <f t="shared" si="1"/>
        <v>715169592</v>
      </c>
      <c r="K66" s="78">
        <f>VLOOKUP(A66,'[2]542303 002'!A$21:I$111,9,0)</f>
        <v>0</v>
      </c>
      <c r="L66" s="78">
        <f t="shared" si="2"/>
        <v>715169592</v>
      </c>
    </row>
    <row r="67" spans="1:12" ht="19.5" customHeight="1" x14ac:dyDescent="0.2">
      <c r="A67" s="42">
        <v>891855017</v>
      </c>
      <c r="B67" s="79">
        <f>VLOOKUP(A67,'542305001 Prog Educa'!$A$4:$B$290,2,0)</f>
        <v>210185001</v>
      </c>
      <c r="C67" s="75" t="s">
        <v>268</v>
      </c>
      <c r="D67" s="54"/>
      <c r="E67" s="22"/>
      <c r="F67" s="22"/>
      <c r="G67" s="77">
        <v>1197387528</v>
      </c>
      <c r="H67" s="78">
        <f t="shared" si="0"/>
        <v>1197387528</v>
      </c>
      <c r="I67" s="76"/>
      <c r="J67" s="78">
        <f t="shared" si="1"/>
        <v>1197387528</v>
      </c>
      <c r="K67" s="78">
        <f>VLOOKUP(A67,'[2]542303 002'!A$21:I$111,9,0)</f>
        <v>0</v>
      </c>
      <c r="L67" s="78">
        <f t="shared" si="2"/>
        <v>1197387528</v>
      </c>
    </row>
    <row r="68" spans="1:12" ht="19.5" customHeight="1" x14ac:dyDescent="0.2">
      <c r="A68" s="42">
        <v>891855138</v>
      </c>
      <c r="B68" s="79">
        <f>VLOOKUP(A68,'542305001 Prog Educa'!$A$4:$B$290,2,0)</f>
        <v>213815238</v>
      </c>
      <c r="C68" s="75" t="s">
        <v>240</v>
      </c>
      <c r="D68" s="54"/>
      <c r="E68" s="22"/>
      <c r="F68" s="22"/>
      <c r="G68" s="77">
        <v>289261770</v>
      </c>
      <c r="H68" s="78">
        <f t="shared" si="0"/>
        <v>289261770</v>
      </c>
      <c r="I68" s="76"/>
      <c r="J68" s="78">
        <f t="shared" si="1"/>
        <v>289261770</v>
      </c>
      <c r="K68" s="78">
        <f>VLOOKUP(A68,'[2]542303 002'!A$21:I$111,9,0)</f>
        <v>0</v>
      </c>
      <c r="L68" s="78">
        <f t="shared" si="2"/>
        <v>289261770</v>
      </c>
    </row>
    <row r="69" spans="1:12" ht="19.5" customHeight="1" x14ac:dyDescent="0.2">
      <c r="A69" s="42">
        <v>891900272</v>
      </c>
      <c r="B69" s="79">
        <f>VLOOKUP(A69,'542305001 Prog Educa'!$A$4:$B$290,2,0)</f>
        <v>213476834</v>
      </c>
      <c r="C69" s="75" t="s">
        <v>294</v>
      </c>
      <c r="D69" s="54"/>
      <c r="E69" s="22"/>
      <c r="F69" s="22"/>
      <c r="G69" s="77">
        <v>597593567</v>
      </c>
      <c r="H69" s="78">
        <f t="shared" ref="H69:H86" si="3">+F69+G69</f>
        <v>597593567</v>
      </c>
      <c r="I69" s="76"/>
      <c r="J69" s="78">
        <f t="shared" ref="J69:J86" si="4">+H69+I69</f>
        <v>597593567</v>
      </c>
      <c r="K69" s="78">
        <v>150206756</v>
      </c>
      <c r="L69" s="78">
        <f t="shared" ref="L69:L94" si="5">+J69+K69</f>
        <v>747800323</v>
      </c>
    </row>
    <row r="70" spans="1:12" ht="19.5" customHeight="1" x14ac:dyDescent="0.2">
      <c r="A70" s="42">
        <v>891900493</v>
      </c>
      <c r="B70" s="79">
        <f>VLOOKUP(A70,'542305001 Prog Educa'!$A$4:$B$290,2,0)</f>
        <v>214776147</v>
      </c>
      <c r="C70" s="75" t="s">
        <v>270</v>
      </c>
      <c r="D70" s="54"/>
      <c r="E70" s="22"/>
      <c r="F70" s="22"/>
      <c r="G70" s="77">
        <v>237956475</v>
      </c>
      <c r="H70" s="78">
        <f t="shared" si="3"/>
        <v>237956475</v>
      </c>
      <c r="I70" s="76"/>
      <c r="J70" s="78">
        <f t="shared" si="4"/>
        <v>237956475</v>
      </c>
      <c r="K70" s="78">
        <f>VLOOKUP(A70,'[2]542303 002'!A$21:I$111,9,0)</f>
        <v>0</v>
      </c>
      <c r="L70" s="78">
        <f t="shared" si="5"/>
        <v>237956475</v>
      </c>
    </row>
    <row r="71" spans="1:12" ht="19.5" customHeight="1" x14ac:dyDescent="0.2">
      <c r="A71" s="42">
        <v>892000148</v>
      </c>
      <c r="B71" s="79">
        <f>VLOOKUP(A71,'542305001 Prog Educa'!$A$4:$B$290,2,0)</f>
        <v>115050000</v>
      </c>
      <c r="C71" s="75" t="s">
        <v>335</v>
      </c>
      <c r="D71" s="54"/>
      <c r="E71" s="22"/>
      <c r="F71" s="22"/>
      <c r="G71" s="77">
        <v>6269040230</v>
      </c>
      <c r="H71" s="78">
        <f t="shared" si="3"/>
        <v>6269040230</v>
      </c>
      <c r="I71" s="76"/>
      <c r="J71" s="78">
        <f t="shared" si="4"/>
        <v>6269040230</v>
      </c>
      <c r="K71" s="78">
        <f>VLOOKUP(A71,'[2]542303 002'!A$21:I$111,9,0)</f>
        <v>0</v>
      </c>
      <c r="L71" s="78">
        <f t="shared" si="5"/>
        <v>6269040230</v>
      </c>
    </row>
    <row r="72" spans="1:12" ht="19.5" customHeight="1" x14ac:dyDescent="0.2">
      <c r="A72" s="42">
        <v>892099149</v>
      </c>
      <c r="B72" s="79">
        <f>VLOOKUP(A72,'542305001 Prog Educa'!$A$4:$B$290,2,0)</f>
        <v>119494000</v>
      </c>
      <c r="C72" s="75" t="s">
        <v>325</v>
      </c>
      <c r="D72" s="54"/>
      <c r="E72" s="22"/>
      <c r="F72" s="22"/>
      <c r="G72" s="77">
        <v>2338002676</v>
      </c>
      <c r="H72" s="78">
        <f t="shared" si="3"/>
        <v>2338002676</v>
      </c>
      <c r="I72" s="76"/>
      <c r="J72" s="78">
        <f t="shared" si="4"/>
        <v>2338002676</v>
      </c>
      <c r="K72" s="78">
        <f>VLOOKUP(A72,'[2]542303 002'!A$21:I$111,9,0)</f>
        <v>0</v>
      </c>
      <c r="L72" s="78">
        <f t="shared" si="5"/>
        <v>2338002676</v>
      </c>
    </row>
    <row r="73" spans="1:12" ht="19.5" customHeight="1" x14ac:dyDescent="0.2">
      <c r="A73" s="42">
        <v>892099216</v>
      </c>
      <c r="B73" s="79">
        <f>VLOOKUP(A73,'542305001 Prog Educa'!$A$4:$B$290,2,0)</f>
        <v>118585000</v>
      </c>
      <c r="C73" s="75" t="s">
        <v>271</v>
      </c>
      <c r="D73" s="54"/>
      <c r="E73" s="22"/>
      <c r="F73" s="22"/>
      <c r="G73" s="77">
        <v>3692950273</v>
      </c>
      <c r="H73" s="78">
        <f t="shared" si="3"/>
        <v>3692950273</v>
      </c>
      <c r="I73" s="76"/>
      <c r="J73" s="78">
        <f t="shared" si="4"/>
        <v>3692950273</v>
      </c>
      <c r="K73" s="78">
        <f>VLOOKUP(A73,'[2]542303 002'!A$21:I$111,9,0)</f>
        <v>0</v>
      </c>
      <c r="L73" s="78">
        <f t="shared" si="5"/>
        <v>3692950273</v>
      </c>
    </row>
    <row r="74" spans="1:12" ht="19.5" customHeight="1" x14ac:dyDescent="0.2">
      <c r="A74" s="42">
        <v>892099324</v>
      </c>
      <c r="B74" s="79">
        <f>VLOOKUP(A74,'542305001 Prog Educa'!$A$4:$B$290,2,0)</f>
        <v>210150001</v>
      </c>
      <c r="C74" s="75" t="s">
        <v>242</v>
      </c>
      <c r="D74" s="54"/>
      <c r="E74" s="22"/>
      <c r="F74" s="22"/>
      <c r="G74" s="77">
        <v>1390872176</v>
      </c>
      <c r="H74" s="78">
        <f t="shared" si="3"/>
        <v>1390872176</v>
      </c>
      <c r="I74" s="76"/>
      <c r="J74" s="78">
        <f t="shared" si="4"/>
        <v>1390872176</v>
      </c>
      <c r="K74" s="78">
        <f>VLOOKUP(A74,'[2]542303 002'!A$21:I$111,9,0)</f>
        <v>0</v>
      </c>
      <c r="L74" s="78">
        <f t="shared" si="5"/>
        <v>1390872176</v>
      </c>
    </row>
    <row r="75" spans="1:12" ht="19.5" customHeight="1" x14ac:dyDescent="0.2">
      <c r="A75" s="42">
        <v>892115007</v>
      </c>
      <c r="B75" s="79">
        <f>VLOOKUP(A75,'542305001 Prog Educa'!$A$4:$B$290,2,0)</f>
        <v>210144001</v>
      </c>
      <c r="C75" s="75" t="s">
        <v>657</v>
      </c>
      <c r="D75" s="54"/>
      <c r="E75" s="22"/>
      <c r="F75" s="22"/>
      <c r="G75" s="77">
        <v>1392015769</v>
      </c>
      <c r="H75" s="78">
        <f t="shared" si="3"/>
        <v>1392015769</v>
      </c>
      <c r="I75" s="76"/>
      <c r="J75" s="78">
        <f t="shared" si="4"/>
        <v>1392015769</v>
      </c>
      <c r="K75" s="78">
        <f>VLOOKUP(A75,'[2]542303 002'!A$21:I$111,9,0)</f>
        <v>0</v>
      </c>
      <c r="L75" s="78">
        <f t="shared" si="5"/>
        <v>1392015769</v>
      </c>
    </row>
    <row r="76" spans="1:12" ht="19.5" customHeight="1" x14ac:dyDescent="0.2">
      <c r="A76" s="42">
        <v>892115015</v>
      </c>
      <c r="B76" s="79">
        <f>VLOOKUP(A76,'542305001 Prog Educa'!$A$4:$B$290,2,0)</f>
        <v>114444000</v>
      </c>
      <c r="C76" s="75" t="s">
        <v>244</v>
      </c>
      <c r="D76" s="54"/>
      <c r="E76" s="22"/>
      <c r="F76" s="22"/>
      <c r="G76" s="77">
        <v>3937418151</v>
      </c>
      <c r="H76" s="78">
        <f t="shared" si="3"/>
        <v>3937418151</v>
      </c>
      <c r="I76" s="76"/>
      <c r="J76" s="78">
        <f t="shared" si="4"/>
        <v>3937418151</v>
      </c>
      <c r="K76" s="78">
        <f>VLOOKUP(A76,'[2]542303 002'!A$21:I$111,9,0)</f>
        <v>0</v>
      </c>
      <c r="L76" s="78">
        <f t="shared" si="5"/>
        <v>3937418151</v>
      </c>
    </row>
    <row r="77" spans="1:12" ht="19.5" customHeight="1" x14ac:dyDescent="0.2">
      <c r="A77" s="42">
        <v>892115155</v>
      </c>
      <c r="B77" s="79">
        <f>VLOOKUP(A77,'542305001 Prog Educa'!$A$4:$B$290,2,0)</f>
        <v>214744847</v>
      </c>
      <c r="C77" s="75" t="s">
        <v>245</v>
      </c>
      <c r="D77" s="54"/>
      <c r="E77" s="22"/>
      <c r="F77" s="22"/>
      <c r="G77" s="77">
        <v>3330441668</v>
      </c>
      <c r="H77" s="78">
        <f t="shared" si="3"/>
        <v>3330441668</v>
      </c>
      <c r="I77" s="76"/>
      <c r="J77" s="78">
        <f t="shared" si="4"/>
        <v>3330441668</v>
      </c>
      <c r="K77" s="78">
        <f>VLOOKUP(A77,'[2]542303 002'!A$21:I$111,9,0)</f>
        <v>0</v>
      </c>
      <c r="L77" s="78">
        <f t="shared" si="5"/>
        <v>3330441668</v>
      </c>
    </row>
    <row r="78" spans="1:12" ht="19.5" customHeight="1" x14ac:dyDescent="0.2">
      <c r="A78" s="42">
        <v>892120020</v>
      </c>
      <c r="B78" s="79">
        <f>VLOOKUP(A78,'542305001 Prog Educa'!$A$4:$B$290,2,0)</f>
        <v>213044430</v>
      </c>
      <c r="C78" s="75" t="s">
        <v>327</v>
      </c>
      <c r="D78" s="54"/>
      <c r="E78" s="22"/>
      <c r="F78" s="22"/>
      <c r="G78" s="77">
        <v>1878947672</v>
      </c>
      <c r="H78" s="78">
        <f t="shared" si="3"/>
        <v>1878947672</v>
      </c>
      <c r="I78" s="76"/>
      <c r="J78" s="78">
        <f t="shared" si="4"/>
        <v>1878947672</v>
      </c>
      <c r="K78" s="78">
        <f>VLOOKUP(A78,'[2]542303 002'!A$21:I$111,9,0)</f>
        <v>0</v>
      </c>
      <c r="L78" s="78">
        <f t="shared" si="5"/>
        <v>1878947672</v>
      </c>
    </row>
    <row r="79" spans="1:12" ht="19.5" customHeight="1" x14ac:dyDescent="0.2">
      <c r="A79" s="42">
        <v>892280021</v>
      </c>
      <c r="B79" s="79">
        <f>VLOOKUP(A79,'542305001 Prog Educa'!$A$4:$B$290,2,0)</f>
        <v>117070000</v>
      </c>
      <c r="C79" s="75" t="s">
        <v>248</v>
      </c>
      <c r="D79" s="54"/>
      <c r="E79" s="22"/>
      <c r="F79" s="22"/>
      <c r="G79" s="77">
        <v>2059913144</v>
      </c>
      <c r="H79" s="78">
        <f t="shared" si="3"/>
        <v>2059913144</v>
      </c>
      <c r="I79" s="76"/>
      <c r="J79" s="78">
        <f t="shared" si="4"/>
        <v>2059913144</v>
      </c>
      <c r="K79" s="78">
        <f>VLOOKUP(A79,'[2]542303 002'!A$21:I$111,9,0)</f>
        <v>0</v>
      </c>
      <c r="L79" s="78">
        <f t="shared" si="5"/>
        <v>2059913144</v>
      </c>
    </row>
    <row r="80" spans="1:12" ht="19.5" customHeight="1" x14ac:dyDescent="0.2">
      <c r="A80" s="42">
        <v>892399999</v>
      </c>
      <c r="B80" s="79">
        <f>VLOOKUP(A80,'542305001 Prog Educa'!$A$4:$B$290,2,0)</f>
        <v>112020000</v>
      </c>
      <c r="C80" s="75" t="s">
        <v>301</v>
      </c>
      <c r="D80" s="54"/>
      <c r="E80" s="22"/>
      <c r="F80" s="22"/>
      <c r="G80" s="77">
        <v>3364096148</v>
      </c>
      <c r="H80" s="78">
        <f t="shared" si="3"/>
        <v>3364096148</v>
      </c>
      <c r="I80" s="76"/>
      <c r="J80" s="78">
        <f t="shared" si="4"/>
        <v>3364096148</v>
      </c>
      <c r="K80" s="78">
        <f>VLOOKUP(A80,'[2]542303 002'!A$21:I$111,9,0)</f>
        <v>0</v>
      </c>
      <c r="L80" s="78">
        <f t="shared" si="5"/>
        <v>3364096148</v>
      </c>
    </row>
    <row r="81" spans="1:12" ht="19.5" customHeight="1" x14ac:dyDescent="0.2">
      <c r="A81" s="42">
        <v>892400038</v>
      </c>
      <c r="B81" s="79">
        <f>VLOOKUP(A81,'542305001 Prog Educa'!$A$4:$B$290,2,0)</f>
        <v>118888000</v>
      </c>
      <c r="C81" s="75" t="s">
        <v>276</v>
      </c>
      <c r="D81" s="54"/>
      <c r="E81" s="22"/>
      <c r="F81" s="22"/>
      <c r="G81" s="77">
        <v>371644338</v>
      </c>
      <c r="H81" s="78">
        <f t="shared" si="3"/>
        <v>371644338</v>
      </c>
      <c r="I81" s="76"/>
      <c r="J81" s="78">
        <f t="shared" si="4"/>
        <v>371644338</v>
      </c>
      <c r="K81" s="78">
        <f>VLOOKUP(A81,'[2]542303 002'!A$21:I$111,9,0)</f>
        <v>0</v>
      </c>
      <c r="L81" s="78">
        <f t="shared" si="5"/>
        <v>371644338</v>
      </c>
    </row>
    <row r="82" spans="1:12" ht="19.5" customHeight="1" x14ac:dyDescent="0.2">
      <c r="A82" s="42">
        <v>899999114</v>
      </c>
      <c r="B82" s="79">
        <f>VLOOKUP(A82,'542305001 Prog Educa'!$A$4:$B$290,2,0)</f>
        <v>112525000</v>
      </c>
      <c r="C82" s="75" t="s">
        <v>254</v>
      </c>
      <c r="D82" s="54"/>
      <c r="E82" s="22"/>
      <c r="F82" s="22"/>
      <c r="G82" s="77">
        <v>8281065234</v>
      </c>
      <c r="H82" s="78">
        <f t="shared" si="3"/>
        <v>8281065234</v>
      </c>
      <c r="I82" s="76"/>
      <c r="J82" s="78">
        <f t="shared" si="4"/>
        <v>8281065234</v>
      </c>
      <c r="K82" s="78">
        <f>VLOOKUP(A82,'[2]542303 002'!A$21:I$111,9,0)</f>
        <v>0</v>
      </c>
      <c r="L82" s="78">
        <f t="shared" si="5"/>
        <v>8281065234</v>
      </c>
    </row>
    <row r="83" spans="1:12" ht="19.5" customHeight="1" x14ac:dyDescent="0.2">
      <c r="A83" s="42">
        <v>899999172</v>
      </c>
      <c r="B83" s="79">
        <f>VLOOKUP(A83,'542305001 Prog Educa'!$A$4:$B$290,2,0)</f>
        <v>217525175</v>
      </c>
      <c r="C83" s="75" t="s">
        <v>255</v>
      </c>
      <c r="D83" s="54"/>
      <c r="E83" s="22"/>
      <c r="F83" s="22"/>
      <c r="G83" s="77">
        <v>121286278</v>
      </c>
      <c r="H83" s="78">
        <f t="shared" si="3"/>
        <v>121286278</v>
      </c>
      <c r="I83" s="76"/>
      <c r="J83" s="78">
        <f t="shared" si="4"/>
        <v>121286278</v>
      </c>
      <c r="K83" s="78">
        <f>VLOOKUP(A83,'[2]542303 002'!A$21:I$111,9,0)</f>
        <v>0</v>
      </c>
      <c r="L83" s="78">
        <f t="shared" si="5"/>
        <v>121286278</v>
      </c>
    </row>
    <row r="84" spans="1:12" ht="19.5" customHeight="1" x14ac:dyDescent="0.2">
      <c r="A84" s="42">
        <v>899999318</v>
      </c>
      <c r="B84" s="79">
        <f>VLOOKUP(A84,'542305001 Prog Educa'!$A$4:$B$290,2,0)</f>
        <v>219925899</v>
      </c>
      <c r="C84" s="75" t="s">
        <v>256</v>
      </c>
      <c r="D84" s="54"/>
      <c r="E84" s="22"/>
      <c r="F84" s="22"/>
      <c r="G84" s="77">
        <v>228633450</v>
      </c>
      <c r="H84" s="78">
        <f t="shared" si="3"/>
        <v>228633450</v>
      </c>
      <c r="I84" s="76"/>
      <c r="J84" s="78">
        <f t="shared" si="4"/>
        <v>228633450</v>
      </c>
      <c r="K84" s="78">
        <f>VLOOKUP(A84,'[2]542303 002'!A$21:I$111,9,0)</f>
        <v>0</v>
      </c>
      <c r="L84" s="78">
        <f t="shared" si="5"/>
        <v>228633450</v>
      </c>
    </row>
    <row r="85" spans="1:12" ht="19.5" customHeight="1" x14ac:dyDescent="0.2">
      <c r="A85" s="42">
        <v>899999328</v>
      </c>
      <c r="B85" s="79">
        <f>VLOOKUP(A85,'542305001 Prog Educa'!$A$4:$B$290,2,0)</f>
        <v>216925269</v>
      </c>
      <c r="C85" s="75" t="s">
        <v>307</v>
      </c>
      <c r="D85" s="54"/>
      <c r="E85" s="22"/>
      <c r="F85" s="22"/>
      <c r="G85" s="77">
        <v>517381462</v>
      </c>
      <c r="H85" s="78">
        <f t="shared" si="3"/>
        <v>517381462</v>
      </c>
      <c r="I85" s="76"/>
      <c r="J85" s="78">
        <f t="shared" si="4"/>
        <v>517381462</v>
      </c>
      <c r="K85" s="78">
        <f>VLOOKUP(A85,'[2]542303 002'!A$21:I$111,9,0)</f>
        <v>0</v>
      </c>
      <c r="L85" s="78">
        <f t="shared" si="5"/>
        <v>517381462</v>
      </c>
    </row>
    <row r="86" spans="1:12" ht="19.5" customHeight="1" x14ac:dyDescent="0.2">
      <c r="A86" s="42">
        <v>899999342</v>
      </c>
      <c r="B86" s="79">
        <f>VLOOKUP(A86,'542305001 Prog Educa'!$A$4:$B$290,2,0)</f>
        <v>217325473</v>
      </c>
      <c r="C86" s="75" t="s">
        <v>279</v>
      </c>
      <c r="D86" s="54"/>
      <c r="E86" s="22"/>
      <c r="F86" s="22"/>
      <c r="G86" s="77">
        <v>219926006</v>
      </c>
      <c r="H86" s="78">
        <f t="shared" si="3"/>
        <v>219926006</v>
      </c>
      <c r="I86" s="76"/>
      <c r="J86" s="78">
        <f t="shared" si="4"/>
        <v>219926006</v>
      </c>
      <c r="K86" s="78">
        <f>VLOOKUP(A86,'[2]542303 002'!A$21:I$111,9,0)</f>
        <v>0</v>
      </c>
      <c r="L86" s="78">
        <f t="shared" si="5"/>
        <v>219926006</v>
      </c>
    </row>
    <row r="87" spans="1:12" ht="19.5" customHeight="1" x14ac:dyDescent="0.2">
      <c r="A87" s="42">
        <v>899999433</v>
      </c>
      <c r="B87" s="79">
        <f>VLOOKUP(A87,'542305001 Prog Educa'!$A$4:$B$290,2,0)</f>
        <v>218625286</v>
      </c>
      <c r="C87" s="75" t="s">
        <v>608</v>
      </c>
      <c r="D87" s="54"/>
      <c r="E87" s="22"/>
      <c r="F87" s="22"/>
      <c r="G87" s="77">
        <v>125459280</v>
      </c>
      <c r="H87" s="78">
        <f t="shared" ref="H87" si="6">+F87+G87</f>
        <v>125459280</v>
      </c>
      <c r="I87" s="76"/>
      <c r="J87" s="78">
        <f t="shared" ref="J87:J93" si="7">+H87+I87</f>
        <v>125459280</v>
      </c>
      <c r="K87" s="78">
        <f>VLOOKUP(A87,'[2]542303 002'!A$21:I$111,9,0)</f>
        <v>0</v>
      </c>
      <c r="L87" s="78">
        <f t="shared" si="5"/>
        <v>125459280</v>
      </c>
    </row>
    <row r="88" spans="1:12" ht="19.5" customHeight="1" x14ac:dyDescent="0.2">
      <c r="A88" s="42">
        <v>800098911</v>
      </c>
      <c r="B88" s="79">
        <v>210120001</v>
      </c>
      <c r="C88" s="75" t="s">
        <v>142</v>
      </c>
      <c r="D88" s="54"/>
      <c r="E88" s="22"/>
      <c r="F88" s="22"/>
      <c r="G88" s="77"/>
      <c r="H88" s="78"/>
      <c r="I88" s="78">
        <v>1973223578</v>
      </c>
      <c r="J88" s="78">
        <f t="shared" si="7"/>
        <v>1973223578</v>
      </c>
      <c r="K88" s="78">
        <f>VLOOKUP(A88,'[2]542303 002'!A$21:I$111,9,0)</f>
        <v>0</v>
      </c>
      <c r="L88" s="78">
        <f t="shared" si="5"/>
        <v>1973223578</v>
      </c>
    </row>
    <row r="89" spans="1:12" ht="19.5" customHeight="1" x14ac:dyDescent="0.2">
      <c r="A89" s="42">
        <v>891855130</v>
      </c>
      <c r="B89" s="79">
        <v>215915759</v>
      </c>
      <c r="C89" s="75" t="s">
        <v>239</v>
      </c>
      <c r="D89" s="54"/>
      <c r="E89" s="22"/>
      <c r="F89" s="22"/>
      <c r="G89" s="77"/>
      <c r="H89" s="78"/>
      <c r="I89" s="78">
        <v>471498285</v>
      </c>
      <c r="J89" s="78">
        <f t="shared" si="7"/>
        <v>471498285</v>
      </c>
      <c r="K89" s="78">
        <f>VLOOKUP(A89,'[2]542303 002'!A$21:I$111,9,0)</f>
        <v>0</v>
      </c>
      <c r="L89" s="78">
        <f t="shared" si="5"/>
        <v>471498285</v>
      </c>
    </row>
    <row r="90" spans="1:12" ht="19.5" customHeight="1" x14ac:dyDescent="0.2">
      <c r="A90" s="42">
        <v>890801053</v>
      </c>
      <c r="B90" s="79">
        <v>210117001</v>
      </c>
      <c r="C90" s="75" t="s">
        <v>252</v>
      </c>
      <c r="D90" s="54"/>
      <c r="E90" s="22"/>
      <c r="F90" s="22"/>
      <c r="G90" s="77"/>
      <c r="H90" s="78"/>
      <c r="I90" s="78">
        <v>702761439</v>
      </c>
      <c r="J90" s="78">
        <f t="shared" si="7"/>
        <v>702761439</v>
      </c>
      <c r="K90" s="78">
        <f>VLOOKUP(A90,'[2]542303 002'!A$21:I$111,9,0)</f>
        <v>0</v>
      </c>
      <c r="L90" s="78">
        <f t="shared" si="5"/>
        <v>702761439</v>
      </c>
    </row>
    <row r="91" spans="1:12" ht="19.5" customHeight="1" x14ac:dyDescent="0.2">
      <c r="A91" s="42">
        <v>890399045</v>
      </c>
      <c r="B91" s="79">
        <v>210976109</v>
      </c>
      <c r="C91" s="75" t="s">
        <v>668</v>
      </c>
      <c r="D91" s="54"/>
      <c r="E91" s="22"/>
      <c r="F91" s="22"/>
      <c r="G91" s="77"/>
      <c r="H91" s="78"/>
      <c r="I91" s="78">
        <v>1848510486</v>
      </c>
      <c r="J91" s="78">
        <f t="shared" si="7"/>
        <v>1848510486</v>
      </c>
      <c r="K91" s="78">
        <f>VLOOKUP(A91,'[2]542303 002'!A$21:I$111,9,0)</f>
        <v>0</v>
      </c>
      <c r="L91" s="78">
        <f t="shared" si="5"/>
        <v>1848510486</v>
      </c>
    </row>
    <row r="92" spans="1:12" ht="19.5" customHeight="1" x14ac:dyDescent="0.2">
      <c r="A92" s="83">
        <v>899999061</v>
      </c>
      <c r="B92" s="79">
        <v>210111001</v>
      </c>
      <c r="C92" s="84" t="s">
        <v>669</v>
      </c>
      <c r="D92" s="54"/>
      <c r="E92" s="22"/>
      <c r="F92" s="22"/>
      <c r="G92" s="77"/>
      <c r="H92" s="78"/>
      <c r="I92" s="78">
        <v>4046413535</v>
      </c>
      <c r="J92" s="78">
        <f t="shared" si="7"/>
        <v>4046413535</v>
      </c>
      <c r="K92" s="78">
        <f>VLOOKUP(A92,'[2]542303 002'!A$21:I$111,9,0)</f>
        <v>0</v>
      </c>
      <c r="L92" s="78">
        <f t="shared" si="5"/>
        <v>4046413535</v>
      </c>
    </row>
    <row r="93" spans="1:12" ht="19.5" customHeight="1" x14ac:dyDescent="0.2">
      <c r="A93" s="85">
        <v>800103920</v>
      </c>
      <c r="B93" s="86">
        <v>114747000</v>
      </c>
      <c r="C93" s="86" t="s">
        <v>342</v>
      </c>
      <c r="D93" s="19"/>
      <c r="E93" s="22"/>
      <c r="F93" s="22"/>
      <c r="G93" s="77"/>
      <c r="H93" s="78"/>
      <c r="I93" s="78">
        <v>3718015190</v>
      </c>
      <c r="J93" s="78">
        <f t="shared" si="7"/>
        <v>3718015190</v>
      </c>
      <c r="K93" s="78">
        <f>VLOOKUP(A93,'[2]542303 002'!A$21:I$111,9,0)</f>
        <v>0</v>
      </c>
      <c r="L93" s="78">
        <f t="shared" si="5"/>
        <v>3718015190</v>
      </c>
    </row>
    <row r="94" spans="1:12" ht="19.5" customHeight="1" x14ac:dyDescent="0.2">
      <c r="A94" s="87">
        <v>891780009</v>
      </c>
      <c r="B94" s="87">
        <v>210147001</v>
      </c>
      <c r="C94" s="96" t="s">
        <v>341</v>
      </c>
      <c r="D94" s="97"/>
      <c r="E94" s="97"/>
      <c r="F94" s="97"/>
      <c r="G94" s="97"/>
      <c r="H94" s="97"/>
      <c r="I94" s="78"/>
      <c r="J94" s="78"/>
      <c r="K94" s="78">
        <v>1565257542</v>
      </c>
      <c r="L94" s="78">
        <f t="shared" si="5"/>
        <v>1565257542</v>
      </c>
    </row>
    <row r="95" spans="1:12" ht="19.899999999999999" customHeight="1" x14ac:dyDescent="0.2">
      <c r="A95" s="94" t="s">
        <v>52</v>
      </c>
      <c r="B95" s="95"/>
      <c r="C95" s="95"/>
      <c r="D95" s="50"/>
      <c r="E95" s="27">
        <f>SUM(E4:E4)</f>
        <v>165000000000</v>
      </c>
      <c r="F95" s="27">
        <f t="shared" ref="F95" si="8">+E95</f>
        <v>165000000000</v>
      </c>
      <c r="G95" s="27">
        <f>SUM(G4:G93)</f>
        <v>192587148191</v>
      </c>
      <c r="H95" s="27">
        <f>SUM(H4:H93)</f>
        <v>357587148191</v>
      </c>
      <c r="I95" s="27">
        <f>SUM(I4:I93)</f>
        <v>15218525787</v>
      </c>
      <c r="J95" s="27">
        <f>SUM(J4:J93)</f>
        <v>372805673978</v>
      </c>
      <c r="K95" s="27">
        <f>SUM(K4:K94)</f>
        <v>2441291322</v>
      </c>
      <c r="L95" s="27">
        <f>SUM(L4:L94)</f>
        <v>375246965300</v>
      </c>
    </row>
  </sheetData>
  <autoFilter ref="A3:L95" xr:uid="{6F8CC3E8-4272-4839-A826-C5A3967A31AB}"/>
  <sortState xmlns:xlrd2="http://schemas.microsoft.com/office/spreadsheetml/2017/richdata2" ref="A5:G93">
    <sortCondition ref="A5:A93"/>
  </sortState>
  <mergeCells count="2">
    <mergeCell ref="A95:C95"/>
    <mergeCell ref="C94:H94"/>
  </mergeCell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Z293"/>
  <sheetViews>
    <sheetView zoomScale="93" zoomScaleNormal="93" workbookViewId="0">
      <pane xSplit="3" ySplit="3" topLeftCell="U76" activePane="bottomRight" state="frozen"/>
      <selection activeCell="A9" sqref="A9"/>
      <selection pane="topRight" activeCell="A9" sqref="A9"/>
      <selection pane="bottomLeft" activeCell="A9" sqref="A9"/>
      <selection pane="bottomRight" activeCell="Z3" sqref="Z3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2.71093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2.140625" style="7" customWidth="1"/>
    <col min="8" max="8" width="26.140625" style="7" customWidth="1"/>
    <col min="9" max="12" width="19.28515625" style="7" bestFit="1" customWidth="1"/>
    <col min="13" max="13" width="17.42578125" style="7" customWidth="1"/>
    <col min="14" max="15" width="19.28515625" style="7" bestFit="1" customWidth="1"/>
    <col min="16" max="16" width="20.85546875" style="7" bestFit="1" customWidth="1"/>
    <col min="17" max="17" width="16.5703125" style="7" customWidth="1"/>
    <col min="18" max="19" width="19.28515625" style="7" bestFit="1" customWidth="1"/>
    <col min="20" max="20" width="20.7109375" style="7" bestFit="1" customWidth="1"/>
    <col min="21" max="21" width="19.28515625" style="7" bestFit="1" customWidth="1"/>
    <col min="22" max="22" width="22.28515625" style="7" customWidth="1"/>
    <col min="23" max="23" width="19.28515625" style="7" bestFit="1" customWidth="1"/>
    <col min="24" max="24" width="22.28515625" style="7" customWidth="1"/>
    <col min="25" max="25" width="21.5703125" style="7" customWidth="1"/>
    <col min="26" max="26" width="20.85546875" style="7" bestFit="1" customWidth="1"/>
    <col min="27" max="16384" width="11.42578125" style="7"/>
  </cols>
  <sheetData>
    <row r="1" spans="1:26" s="3" customFormat="1" ht="36.75" customHeight="1" x14ac:dyDescent="0.3">
      <c r="A1" s="25" t="s">
        <v>616</v>
      </c>
      <c r="B1" s="1"/>
      <c r="C1" s="2"/>
      <c r="D1" s="1"/>
    </row>
    <row r="2" spans="1:26" s="5" customFormat="1" ht="36.75" customHeight="1" x14ac:dyDescent="0.25">
      <c r="A2" s="4"/>
      <c r="B2" s="4"/>
      <c r="C2" s="4"/>
      <c r="D2" s="4"/>
      <c r="E2" s="24" t="s">
        <v>621</v>
      </c>
      <c r="F2" s="29" t="s">
        <v>622</v>
      </c>
      <c r="G2" s="24" t="s">
        <v>625</v>
      </c>
      <c r="H2" s="29" t="s">
        <v>626</v>
      </c>
      <c r="I2" s="24" t="s">
        <v>629</v>
      </c>
      <c r="J2" s="29" t="s">
        <v>630</v>
      </c>
      <c r="K2" s="24" t="s">
        <v>634</v>
      </c>
      <c r="L2" s="29" t="s">
        <v>635</v>
      </c>
      <c r="M2" s="24" t="s">
        <v>639</v>
      </c>
      <c r="N2" s="73" t="s">
        <v>640</v>
      </c>
      <c r="O2" s="24" t="s">
        <v>644</v>
      </c>
      <c r="P2" s="73" t="s">
        <v>645</v>
      </c>
      <c r="Q2" s="24" t="s">
        <v>648</v>
      </c>
      <c r="R2" s="73" t="s">
        <v>649</v>
      </c>
      <c r="S2" s="24" t="s">
        <v>652</v>
      </c>
      <c r="T2" s="73" t="s">
        <v>653</v>
      </c>
      <c r="U2" s="24" t="s">
        <v>660</v>
      </c>
      <c r="V2" s="73" t="s">
        <v>663</v>
      </c>
      <c r="W2" s="24" t="s">
        <v>666</v>
      </c>
      <c r="X2" s="73" t="s">
        <v>670</v>
      </c>
      <c r="Y2" s="24" t="s">
        <v>674</v>
      </c>
      <c r="Z2" s="73" t="s">
        <v>675</v>
      </c>
    </row>
    <row r="3" spans="1:26" ht="82.9" customHeight="1" x14ac:dyDescent="0.2">
      <c r="A3" s="28" t="s">
        <v>56</v>
      </c>
      <c r="B3" s="28" t="s">
        <v>1</v>
      </c>
      <c r="C3" s="28" t="s">
        <v>2</v>
      </c>
      <c r="D3" s="28" t="s">
        <v>3</v>
      </c>
      <c r="E3" s="23" t="s">
        <v>581</v>
      </c>
      <c r="F3" s="28" t="s">
        <v>127</v>
      </c>
      <c r="G3" s="23" t="s">
        <v>581</v>
      </c>
      <c r="H3" s="28" t="s">
        <v>127</v>
      </c>
      <c r="I3" s="23" t="s">
        <v>581</v>
      </c>
      <c r="J3" s="28" t="s">
        <v>127</v>
      </c>
      <c r="K3" s="23" t="s">
        <v>581</v>
      </c>
      <c r="L3" s="28" t="s">
        <v>127</v>
      </c>
      <c r="M3" s="23" t="s">
        <v>581</v>
      </c>
      <c r="N3" s="28" t="s">
        <v>127</v>
      </c>
      <c r="O3" s="23" t="s">
        <v>581</v>
      </c>
      <c r="P3" s="28" t="s">
        <v>127</v>
      </c>
      <c r="Q3" s="23" t="s">
        <v>581</v>
      </c>
      <c r="R3" s="28" t="s">
        <v>127</v>
      </c>
      <c r="S3" s="23" t="s">
        <v>581</v>
      </c>
      <c r="T3" s="28" t="s">
        <v>127</v>
      </c>
      <c r="U3" s="23" t="s">
        <v>581</v>
      </c>
      <c r="V3" s="28" t="s">
        <v>127</v>
      </c>
      <c r="W3" s="23" t="s">
        <v>581</v>
      </c>
      <c r="X3" s="28" t="s">
        <v>127</v>
      </c>
      <c r="Y3" s="23" t="s">
        <v>581</v>
      </c>
      <c r="Z3" s="28" t="s">
        <v>127</v>
      </c>
    </row>
    <row r="4" spans="1:26" ht="18" customHeight="1" x14ac:dyDescent="0.2">
      <c r="A4" s="8">
        <v>800006541</v>
      </c>
      <c r="B4" s="8">
        <v>210115401</v>
      </c>
      <c r="C4" s="9" t="s">
        <v>349</v>
      </c>
      <c r="D4" s="10" t="s">
        <v>569</v>
      </c>
      <c r="E4" s="22"/>
      <c r="F4" s="22">
        <f>+E4</f>
        <v>0</v>
      </c>
      <c r="G4" s="22"/>
      <c r="H4" s="22">
        <f>+F4+G4</f>
        <v>0</v>
      </c>
      <c r="I4" s="22"/>
      <c r="J4" s="22">
        <f>+I4</f>
        <v>0</v>
      </c>
      <c r="K4" s="22"/>
      <c r="L4" s="22">
        <f>+J4+K4</f>
        <v>0</v>
      </c>
      <c r="M4" s="22"/>
      <c r="N4" s="22">
        <f>+L4+M4</f>
        <v>0</v>
      </c>
      <c r="O4" s="22"/>
      <c r="P4" s="22">
        <f>+N4+O4</f>
        <v>0</v>
      </c>
      <c r="Q4" s="22"/>
      <c r="R4" s="22">
        <f>+P4+Q4</f>
        <v>0</v>
      </c>
      <c r="S4" s="22"/>
      <c r="T4" s="22">
        <f>+R4+S4</f>
        <v>0</v>
      </c>
      <c r="U4" s="22"/>
      <c r="V4" s="22">
        <f>+T4+U4</f>
        <v>0</v>
      </c>
      <c r="W4" s="22"/>
      <c r="X4" s="22">
        <f>+V4+W4</f>
        <v>0</v>
      </c>
      <c r="Y4" s="22"/>
      <c r="Z4" s="22">
        <f>+X4+Y4</f>
        <v>0</v>
      </c>
    </row>
    <row r="5" spans="1:26" ht="18" customHeight="1" x14ac:dyDescent="0.2">
      <c r="A5" s="8">
        <v>800008456</v>
      </c>
      <c r="B5" s="8">
        <v>213985139</v>
      </c>
      <c r="C5" s="9" t="s">
        <v>132</v>
      </c>
      <c r="D5" s="10" t="s">
        <v>368</v>
      </c>
      <c r="E5" s="22"/>
      <c r="F5" s="22">
        <f t="shared" ref="F5:F68" si="0">+E5</f>
        <v>0</v>
      </c>
      <c r="G5" s="22"/>
      <c r="H5" s="22">
        <f t="shared" ref="H5:H68" si="1">+F5+G5</f>
        <v>0</v>
      </c>
      <c r="I5" s="22"/>
      <c r="J5" s="22">
        <v>0</v>
      </c>
      <c r="K5" s="22"/>
      <c r="L5" s="22">
        <v>0</v>
      </c>
      <c r="M5" s="22"/>
      <c r="N5" s="22">
        <v>0</v>
      </c>
      <c r="O5" s="22"/>
      <c r="P5" s="22">
        <f t="shared" ref="P5:P68" si="2">+N5+O5</f>
        <v>0</v>
      </c>
      <c r="Q5" s="22"/>
      <c r="R5" s="22">
        <f t="shared" ref="R5:R68" si="3">+P5+Q5</f>
        <v>0</v>
      </c>
      <c r="S5" s="22"/>
      <c r="T5" s="22">
        <f t="shared" ref="T5:T68" si="4">+R5+S5</f>
        <v>0</v>
      </c>
      <c r="U5" s="22"/>
      <c r="V5" s="22">
        <f t="shared" ref="V5:V68" si="5">+T5+U5</f>
        <v>0</v>
      </c>
      <c r="W5" s="22"/>
      <c r="X5" s="22">
        <f t="shared" ref="X5:X68" si="6">+V5+W5</f>
        <v>0</v>
      </c>
      <c r="Y5" s="22"/>
      <c r="Z5" s="22">
        <f t="shared" ref="Z5:Z68" si="7">+X5+Y5</f>
        <v>0</v>
      </c>
    </row>
    <row r="6" spans="1:26" ht="18" customHeight="1" x14ac:dyDescent="0.2">
      <c r="A6" s="8">
        <v>800012873</v>
      </c>
      <c r="B6" s="8">
        <v>211085410</v>
      </c>
      <c r="C6" s="9" t="s">
        <v>128</v>
      </c>
      <c r="D6" s="10" t="s">
        <v>363</v>
      </c>
      <c r="E6" s="22"/>
      <c r="F6" s="22">
        <f t="shared" si="0"/>
        <v>0</v>
      </c>
      <c r="G6" s="22"/>
      <c r="H6" s="22">
        <f t="shared" si="1"/>
        <v>0</v>
      </c>
      <c r="I6" s="22"/>
      <c r="J6" s="22">
        <v>0</v>
      </c>
      <c r="K6" s="22"/>
      <c r="L6" s="22">
        <v>0</v>
      </c>
      <c r="M6" s="22"/>
      <c r="N6" s="22">
        <v>0</v>
      </c>
      <c r="O6" s="22"/>
      <c r="P6" s="22">
        <f t="shared" si="2"/>
        <v>0</v>
      </c>
      <c r="Q6" s="22"/>
      <c r="R6" s="22">
        <f t="shared" si="3"/>
        <v>0</v>
      </c>
      <c r="S6" s="22"/>
      <c r="T6" s="22">
        <f t="shared" si="4"/>
        <v>0</v>
      </c>
      <c r="U6" s="22"/>
      <c r="V6" s="22">
        <f t="shared" si="5"/>
        <v>0</v>
      </c>
      <c r="W6" s="22"/>
      <c r="X6" s="22">
        <f t="shared" si="6"/>
        <v>0</v>
      </c>
      <c r="Y6" s="22"/>
      <c r="Z6" s="22">
        <f t="shared" si="7"/>
        <v>0</v>
      </c>
    </row>
    <row r="7" spans="1:26" ht="18" customHeight="1" x14ac:dyDescent="0.2">
      <c r="A7" s="8">
        <v>800016757</v>
      </c>
      <c r="B7" s="8">
        <v>214615646</v>
      </c>
      <c r="C7" s="9" t="s">
        <v>129</v>
      </c>
      <c r="D7" s="10" t="s">
        <v>364</v>
      </c>
      <c r="E7" s="22"/>
      <c r="F7" s="22">
        <f t="shared" si="0"/>
        <v>0</v>
      </c>
      <c r="G7" s="22"/>
      <c r="H7" s="22">
        <f t="shared" si="1"/>
        <v>0</v>
      </c>
      <c r="I7" s="22"/>
      <c r="J7" s="22">
        <v>0</v>
      </c>
      <c r="K7" s="22"/>
      <c r="L7" s="22">
        <v>0</v>
      </c>
      <c r="M7" s="22"/>
      <c r="N7" s="22">
        <v>0</v>
      </c>
      <c r="O7" s="22"/>
      <c r="P7" s="22">
        <f t="shared" si="2"/>
        <v>0</v>
      </c>
      <c r="Q7" s="22"/>
      <c r="R7" s="22">
        <f t="shared" si="3"/>
        <v>0</v>
      </c>
      <c r="S7" s="22"/>
      <c r="T7" s="22">
        <f t="shared" si="4"/>
        <v>0</v>
      </c>
      <c r="U7" s="22"/>
      <c r="V7" s="22">
        <f t="shared" si="5"/>
        <v>0</v>
      </c>
      <c r="W7" s="22"/>
      <c r="X7" s="22">
        <f t="shared" si="6"/>
        <v>0</v>
      </c>
      <c r="Y7" s="22"/>
      <c r="Z7" s="22">
        <f t="shared" si="7"/>
        <v>0</v>
      </c>
    </row>
    <row r="8" spans="1:26" ht="18" customHeight="1" x14ac:dyDescent="0.2">
      <c r="A8" s="8">
        <v>800017288</v>
      </c>
      <c r="B8" s="8">
        <v>219215092</v>
      </c>
      <c r="C8" s="9" t="s">
        <v>136</v>
      </c>
      <c r="D8" s="10" t="s">
        <v>372</v>
      </c>
      <c r="E8" s="22"/>
      <c r="F8" s="22">
        <f t="shared" si="0"/>
        <v>0</v>
      </c>
      <c r="G8" s="22"/>
      <c r="H8" s="22">
        <f t="shared" si="1"/>
        <v>0</v>
      </c>
      <c r="I8" s="22"/>
      <c r="J8" s="22">
        <v>0</v>
      </c>
      <c r="K8" s="22"/>
      <c r="L8" s="22">
        <v>0</v>
      </c>
      <c r="M8" s="22" t="s">
        <v>641</v>
      </c>
      <c r="N8" s="22">
        <v>0</v>
      </c>
      <c r="O8" s="22"/>
      <c r="P8" s="22">
        <f t="shared" si="2"/>
        <v>0</v>
      </c>
      <c r="Q8" s="22"/>
      <c r="R8" s="22">
        <f t="shared" si="3"/>
        <v>0</v>
      </c>
      <c r="S8" s="22"/>
      <c r="T8" s="22">
        <f t="shared" si="4"/>
        <v>0</v>
      </c>
      <c r="U8" s="22"/>
      <c r="V8" s="22">
        <f t="shared" si="5"/>
        <v>0</v>
      </c>
      <c r="W8" s="22"/>
      <c r="X8" s="22">
        <f t="shared" si="6"/>
        <v>0</v>
      </c>
      <c r="Y8" s="22"/>
      <c r="Z8" s="22">
        <f t="shared" si="7"/>
        <v>0</v>
      </c>
    </row>
    <row r="9" spans="1:26" ht="18" customHeight="1" x14ac:dyDescent="0.2">
      <c r="A9" s="8">
        <v>800028432</v>
      </c>
      <c r="B9" s="8">
        <v>213013430</v>
      </c>
      <c r="C9" s="30" t="s">
        <v>613</v>
      </c>
      <c r="D9" s="10" t="s">
        <v>365</v>
      </c>
      <c r="E9" s="22"/>
      <c r="F9" s="22">
        <f t="shared" si="0"/>
        <v>0</v>
      </c>
      <c r="G9" s="22"/>
      <c r="H9" s="22">
        <f t="shared" si="1"/>
        <v>0</v>
      </c>
      <c r="I9" s="22"/>
      <c r="J9" s="22">
        <v>0</v>
      </c>
      <c r="K9" s="22"/>
      <c r="L9" s="22">
        <v>0</v>
      </c>
      <c r="M9" s="22"/>
      <c r="N9" s="22">
        <v>0</v>
      </c>
      <c r="O9" s="22"/>
      <c r="P9" s="22">
        <f t="shared" si="2"/>
        <v>0</v>
      </c>
      <c r="Q9" s="22"/>
      <c r="R9" s="22">
        <f t="shared" si="3"/>
        <v>0</v>
      </c>
      <c r="S9" s="22"/>
      <c r="T9" s="22">
        <f t="shared" si="4"/>
        <v>0</v>
      </c>
      <c r="U9" s="22"/>
      <c r="V9" s="22">
        <f t="shared" si="5"/>
        <v>0</v>
      </c>
      <c r="W9" s="22"/>
      <c r="X9" s="22">
        <f t="shared" si="6"/>
        <v>0</v>
      </c>
      <c r="Y9" s="22"/>
      <c r="Z9" s="22">
        <f t="shared" si="7"/>
        <v>0</v>
      </c>
    </row>
    <row r="10" spans="1:26" ht="18" customHeight="1" x14ac:dyDescent="0.2">
      <c r="A10" s="8">
        <v>800029826</v>
      </c>
      <c r="B10" s="8">
        <v>216115761</v>
      </c>
      <c r="C10" s="9" t="s">
        <v>130</v>
      </c>
      <c r="D10" s="10" t="s">
        <v>366</v>
      </c>
      <c r="E10" s="22"/>
      <c r="F10" s="22">
        <f t="shared" si="0"/>
        <v>0</v>
      </c>
      <c r="G10" s="22"/>
      <c r="H10" s="22">
        <f t="shared" si="1"/>
        <v>0</v>
      </c>
      <c r="I10" s="22"/>
      <c r="J10" s="22">
        <v>0</v>
      </c>
      <c r="K10" s="22"/>
      <c r="L10" s="22">
        <v>0</v>
      </c>
      <c r="M10" s="22"/>
      <c r="N10" s="22">
        <v>0</v>
      </c>
      <c r="O10" s="22"/>
      <c r="P10" s="22">
        <f t="shared" si="2"/>
        <v>0</v>
      </c>
      <c r="Q10" s="22"/>
      <c r="R10" s="22">
        <f t="shared" si="3"/>
        <v>0</v>
      </c>
      <c r="S10" s="22"/>
      <c r="T10" s="22">
        <f t="shared" si="4"/>
        <v>0</v>
      </c>
      <c r="U10" s="22"/>
      <c r="V10" s="22">
        <f t="shared" si="5"/>
        <v>0</v>
      </c>
      <c r="W10" s="22"/>
      <c r="X10" s="22">
        <f t="shared" si="6"/>
        <v>0</v>
      </c>
      <c r="Y10" s="22"/>
      <c r="Z10" s="22">
        <f t="shared" si="7"/>
        <v>0</v>
      </c>
    </row>
    <row r="11" spans="1:26" ht="18" customHeight="1" x14ac:dyDescent="0.2">
      <c r="A11" s="8">
        <v>800039803</v>
      </c>
      <c r="B11" s="8">
        <v>216154261</v>
      </c>
      <c r="C11" s="9" t="s">
        <v>137</v>
      </c>
      <c r="D11" s="10" t="s">
        <v>373</v>
      </c>
      <c r="E11" s="22"/>
      <c r="F11" s="22">
        <f t="shared" si="0"/>
        <v>0</v>
      </c>
      <c r="G11" s="22"/>
      <c r="H11" s="22">
        <f t="shared" si="1"/>
        <v>0</v>
      </c>
      <c r="I11" s="22"/>
      <c r="J11" s="22">
        <v>0</v>
      </c>
      <c r="K11" s="22"/>
      <c r="L11" s="22">
        <v>0</v>
      </c>
      <c r="M11" s="22"/>
      <c r="N11" s="22">
        <v>0</v>
      </c>
      <c r="O11" s="22"/>
      <c r="P11" s="22">
        <f t="shared" si="2"/>
        <v>0</v>
      </c>
      <c r="Q11" s="22"/>
      <c r="R11" s="22">
        <f t="shared" si="3"/>
        <v>0</v>
      </c>
      <c r="S11" s="22"/>
      <c r="T11" s="22">
        <f t="shared" si="4"/>
        <v>0</v>
      </c>
      <c r="U11" s="22"/>
      <c r="V11" s="22">
        <f t="shared" si="5"/>
        <v>0</v>
      </c>
      <c r="W11" s="22"/>
      <c r="X11" s="22">
        <f t="shared" si="6"/>
        <v>0</v>
      </c>
      <c r="Y11" s="22"/>
      <c r="Z11" s="22">
        <f t="shared" si="7"/>
        <v>0</v>
      </c>
    </row>
    <row r="12" spans="1:26" ht="18" customHeight="1" x14ac:dyDescent="0.2">
      <c r="A12" s="8">
        <v>800049826</v>
      </c>
      <c r="B12" s="8">
        <v>213570235</v>
      </c>
      <c r="C12" s="9" t="s">
        <v>131</v>
      </c>
      <c r="D12" s="10" t="s">
        <v>367</v>
      </c>
      <c r="E12" s="22"/>
      <c r="F12" s="22">
        <f t="shared" si="0"/>
        <v>0</v>
      </c>
      <c r="G12" s="22"/>
      <c r="H12" s="22">
        <f t="shared" si="1"/>
        <v>0</v>
      </c>
      <c r="I12" s="22"/>
      <c r="J12" s="22">
        <v>0</v>
      </c>
      <c r="K12" s="22"/>
      <c r="L12" s="22">
        <v>0</v>
      </c>
      <c r="M12" s="22"/>
      <c r="N12" s="22">
        <v>0</v>
      </c>
      <c r="O12" s="22"/>
      <c r="P12" s="22">
        <f t="shared" si="2"/>
        <v>0</v>
      </c>
      <c r="Q12" s="22"/>
      <c r="R12" s="22">
        <f t="shared" si="3"/>
        <v>0</v>
      </c>
      <c r="S12" s="22"/>
      <c r="T12" s="22">
        <f t="shared" si="4"/>
        <v>0</v>
      </c>
      <c r="U12" s="22"/>
      <c r="V12" s="22">
        <f t="shared" si="5"/>
        <v>0</v>
      </c>
      <c r="W12" s="22"/>
      <c r="X12" s="22">
        <f t="shared" si="6"/>
        <v>0</v>
      </c>
      <c r="Y12" s="22"/>
      <c r="Z12" s="22">
        <f t="shared" si="7"/>
        <v>0</v>
      </c>
    </row>
    <row r="13" spans="1:26" ht="18" customHeight="1" x14ac:dyDescent="0.2">
      <c r="A13" s="8">
        <v>800050331</v>
      </c>
      <c r="B13" s="8">
        <v>210070400</v>
      </c>
      <c r="C13" s="9" t="s">
        <v>312</v>
      </c>
      <c r="D13" s="10" t="s">
        <v>539</v>
      </c>
      <c r="E13" s="22"/>
      <c r="F13" s="22">
        <f t="shared" si="0"/>
        <v>0</v>
      </c>
      <c r="G13" s="22"/>
      <c r="H13" s="22">
        <f t="shared" si="1"/>
        <v>0</v>
      </c>
      <c r="I13" s="22"/>
      <c r="J13" s="22">
        <v>0</v>
      </c>
      <c r="K13" s="22"/>
      <c r="L13" s="22">
        <v>0</v>
      </c>
      <c r="M13" s="22"/>
      <c r="N13" s="22">
        <v>0</v>
      </c>
      <c r="O13" s="22"/>
      <c r="P13" s="22">
        <f t="shared" si="2"/>
        <v>0</v>
      </c>
      <c r="Q13" s="22"/>
      <c r="R13" s="22">
        <f t="shared" si="3"/>
        <v>0</v>
      </c>
      <c r="S13" s="22"/>
      <c r="T13" s="22">
        <f t="shared" si="4"/>
        <v>0</v>
      </c>
      <c r="U13" s="22"/>
      <c r="V13" s="22">
        <f t="shared" si="5"/>
        <v>0</v>
      </c>
      <c r="W13" s="22"/>
      <c r="X13" s="22">
        <f t="shared" si="6"/>
        <v>0</v>
      </c>
      <c r="Y13" s="22"/>
      <c r="Z13" s="22">
        <f t="shared" si="7"/>
        <v>0</v>
      </c>
    </row>
    <row r="14" spans="1:26" ht="18" customHeight="1" x14ac:dyDescent="0.2">
      <c r="A14" s="8">
        <v>800054249</v>
      </c>
      <c r="B14" s="8">
        <v>218586885</v>
      </c>
      <c r="C14" s="9" t="s">
        <v>133</v>
      </c>
      <c r="D14" s="10" t="s">
        <v>369</v>
      </c>
      <c r="E14" s="22"/>
      <c r="F14" s="22">
        <f t="shared" si="0"/>
        <v>0</v>
      </c>
      <c r="G14" s="22"/>
      <c r="H14" s="22">
        <f t="shared" si="1"/>
        <v>0</v>
      </c>
      <c r="I14" s="22"/>
      <c r="J14" s="22">
        <v>0</v>
      </c>
      <c r="K14" s="22"/>
      <c r="L14" s="22">
        <v>0</v>
      </c>
      <c r="M14" s="22"/>
      <c r="N14" s="22">
        <v>0</v>
      </c>
      <c r="O14" s="22"/>
      <c r="P14" s="22">
        <f t="shared" si="2"/>
        <v>0</v>
      </c>
      <c r="Q14" s="22"/>
      <c r="R14" s="22">
        <f t="shared" si="3"/>
        <v>0</v>
      </c>
      <c r="S14" s="22"/>
      <c r="T14" s="22">
        <f t="shared" si="4"/>
        <v>0</v>
      </c>
      <c r="U14" s="22"/>
      <c r="V14" s="22">
        <f t="shared" si="5"/>
        <v>0</v>
      </c>
      <c r="W14" s="22"/>
      <c r="X14" s="22">
        <f t="shared" si="6"/>
        <v>0</v>
      </c>
      <c r="Y14" s="22"/>
      <c r="Z14" s="22">
        <f t="shared" si="7"/>
        <v>0</v>
      </c>
    </row>
    <row r="15" spans="1:26" ht="18" customHeight="1" x14ac:dyDescent="0.2">
      <c r="A15" s="8">
        <v>800075231</v>
      </c>
      <c r="B15" s="8">
        <v>217023670</v>
      </c>
      <c r="C15" s="9" t="s">
        <v>134</v>
      </c>
      <c r="D15" s="10" t="s">
        <v>370</v>
      </c>
      <c r="E15" s="22"/>
      <c r="F15" s="22">
        <f t="shared" si="0"/>
        <v>0</v>
      </c>
      <c r="G15" s="22"/>
      <c r="H15" s="22">
        <f t="shared" si="1"/>
        <v>0</v>
      </c>
      <c r="I15" s="22"/>
      <c r="J15" s="22">
        <v>0</v>
      </c>
      <c r="K15" s="22"/>
      <c r="L15" s="22">
        <v>0</v>
      </c>
      <c r="M15" s="22"/>
      <c r="N15" s="22">
        <v>0</v>
      </c>
      <c r="O15" s="22"/>
      <c r="P15" s="22">
        <f t="shared" si="2"/>
        <v>0</v>
      </c>
      <c r="Q15" s="22"/>
      <c r="R15" s="22">
        <f t="shared" si="3"/>
        <v>0</v>
      </c>
      <c r="S15" s="22"/>
      <c r="T15" s="22">
        <f t="shared" si="4"/>
        <v>0</v>
      </c>
      <c r="U15" s="22"/>
      <c r="V15" s="22">
        <f t="shared" si="5"/>
        <v>0</v>
      </c>
      <c r="W15" s="22"/>
      <c r="X15" s="22">
        <f t="shared" si="6"/>
        <v>0</v>
      </c>
      <c r="Y15" s="22"/>
      <c r="Z15" s="22">
        <f t="shared" si="7"/>
        <v>0</v>
      </c>
    </row>
    <row r="16" spans="1:26" ht="18" customHeight="1" x14ac:dyDescent="0.2">
      <c r="A16" s="8">
        <v>800079035</v>
      </c>
      <c r="B16" s="8">
        <v>216850568</v>
      </c>
      <c r="C16" s="9" t="s">
        <v>351</v>
      </c>
      <c r="D16" s="10" t="s">
        <v>570</v>
      </c>
      <c r="E16" s="22"/>
      <c r="F16" s="22">
        <f t="shared" si="0"/>
        <v>0</v>
      </c>
      <c r="G16" s="22"/>
      <c r="H16" s="22">
        <f t="shared" si="1"/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22">
        <f t="shared" si="2"/>
        <v>0</v>
      </c>
      <c r="Q16" s="22"/>
      <c r="R16" s="22">
        <f t="shared" si="3"/>
        <v>0</v>
      </c>
      <c r="S16" s="22"/>
      <c r="T16" s="22">
        <f t="shared" si="4"/>
        <v>0</v>
      </c>
      <c r="U16" s="22"/>
      <c r="V16" s="22">
        <f t="shared" si="5"/>
        <v>0</v>
      </c>
      <c r="W16" s="22"/>
      <c r="X16" s="22">
        <f t="shared" si="6"/>
        <v>0</v>
      </c>
      <c r="Y16" s="22"/>
      <c r="Z16" s="22">
        <f t="shared" si="7"/>
        <v>0</v>
      </c>
    </row>
    <row r="17" spans="1:26" ht="18" customHeight="1" x14ac:dyDescent="0.2">
      <c r="A17" s="8">
        <v>800085612</v>
      </c>
      <c r="B17" s="8">
        <v>218025580</v>
      </c>
      <c r="C17" s="9" t="s">
        <v>156</v>
      </c>
      <c r="D17" s="10" t="s">
        <v>391</v>
      </c>
      <c r="E17" s="22"/>
      <c r="F17" s="22">
        <f t="shared" si="0"/>
        <v>0</v>
      </c>
      <c r="G17" s="22"/>
      <c r="H17" s="22">
        <f t="shared" si="1"/>
        <v>0</v>
      </c>
      <c r="I17" s="22"/>
      <c r="J17" s="22">
        <v>0</v>
      </c>
      <c r="K17" s="22"/>
      <c r="L17" s="22">
        <v>0</v>
      </c>
      <c r="M17" s="22"/>
      <c r="N17" s="22">
        <v>0</v>
      </c>
      <c r="O17" s="22"/>
      <c r="P17" s="22">
        <f t="shared" si="2"/>
        <v>0</v>
      </c>
      <c r="Q17" s="22"/>
      <c r="R17" s="22">
        <f t="shared" si="3"/>
        <v>0</v>
      </c>
      <c r="S17" s="22"/>
      <c r="T17" s="22">
        <f t="shared" si="4"/>
        <v>0</v>
      </c>
      <c r="U17" s="22"/>
      <c r="V17" s="22">
        <f t="shared" si="5"/>
        <v>0</v>
      </c>
      <c r="W17" s="22"/>
      <c r="X17" s="22">
        <f t="shared" si="6"/>
        <v>0</v>
      </c>
      <c r="Y17" s="22"/>
      <c r="Z17" s="22">
        <f t="shared" si="7"/>
        <v>0</v>
      </c>
    </row>
    <row r="18" spans="1:26" ht="18" customHeight="1" x14ac:dyDescent="0.2">
      <c r="A18" s="8">
        <v>800091594</v>
      </c>
      <c r="B18" s="8">
        <v>111818000</v>
      </c>
      <c r="C18" s="9" t="s">
        <v>166</v>
      </c>
      <c r="D18" s="10" t="s">
        <v>401</v>
      </c>
      <c r="E18" s="22"/>
      <c r="F18" s="22">
        <f t="shared" si="0"/>
        <v>0</v>
      </c>
      <c r="G18" s="22"/>
      <c r="H18" s="22">
        <f t="shared" si="1"/>
        <v>0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22">
        <f t="shared" si="2"/>
        <v>0</v>
      </c>
      <c r="Q18" s="22"/>
      <c r="R18" s="22">
        <f t="shared" si="3"/>
        <v>0</v>
      </c>
      <c r="S18" s="22"/>
      <c r="T18" s="22">
        <f t="shared" si="4"/>
        <v>0</v>
      </c>
      <c r="U18" s="22"/>
      <c r="V18" s="22">
        <f t="shared" si="5"/>
        <v>0</v>
      </c>
      <c r="W18" s="22"/>
      <c r="X18" s="22">
        <f t="shared" si="6"/>
        <v>0</v>
      </c>
      <c r="Y18" s="22"/>
      <c r="Z18" s="22">
        <f t="shared" si="7"/>
        <v>0</v>
      </c>
    </row>
    <row r="19" spans="1:26" ht="18" customHeight="1" x14ac:dyDescent="0.2">
      <c r="A19" s="8">
        <v>800094067</v>
      </c>
      <c r="B19" s="8">
        <v>119999000</v>
      </c>
      <c r="C19" s="9" t="s">
        <v>135</v>
      </c>
      <c r="D19" s="10" t="s">
        <v>371</v>
      </c>
      <c r="E19" s="22"/>
      <c r="F19" s="22">
        <f t="shared" si="0"/>
        <v>0</v>
      </c>
      <c r="G19" s="22"/>
      <c r="H19" s="22">
        <f t="shared" si="1"/>
        <v>0</v>
      </c>
      <c r="I19" s="22"/>
      <c r="J19" s="22">
        <v>0</v>
      </c>
      <c r="K19" s="22"/>
      <c r="L19" s="22">
        <v>0</v>
      </c>
      <c r="M19" s="22"/>
      <c r="N19" s="22">
        <v>0</v>
      </c>
      <c r="O19" s="22"/>
      <c r="P19" s="22">
        <f t="shared" si="2"/>
        <v>0</v>
      </c>
      <c r="Q19" s="22"/>
      <c r="R19" s="22">
        <f t="shared" si="3"/>
        <v>0</v>
      </c>
      <c r="S19" s="22"/>
      <c r="T19" s="22">
        <f t="shared" si="4"/>
        <v>0</v>
      </c>
      <c r="U19" s="22"/>
      <c r="V19" s="22">
        <f t="shared" si="5"/>
        <v>0</v>
      </c>
      <c r="W19" s="22"/>
      <c r="X19" s="22">
        <f t="shared" si="6"/>
        <v>0</v>
      </c>
      <c r="Y19" s="22"/>
      <c r="Z19" s="22">
        <f t="shared" si="7"/>
        <v>0</v>
      </c>
    </row>
    <row r="20" spans="1:26" ht="18" customHeight="1" x14ac:dyDescent="0.2">
      <c r="A20" s="8">
        <v>800094164</v>
      </c>
      <c r="B20" s="8">
        <v>118686000</v>
      </c>
      <c r="C20" s="9" t="s">
        <v>155</v>
      </c>
      <c r="D20" s="10" t="s">
        <v>390</v>
      </c>
      <c r="E20" s="22"/>
      <c r="F20" s="22">
        <f t="shared" si="0"/>
        <v>0</v>
      </c>
      <c r="G20" s="22"/>
      <c r="H20" s="22">
        <f t="shared" si="1"/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f t="shared" si="2"/>
        <v>0</v>
      </c>
      <c r="Q20" s="22"/>
      <c r="R20" s="22">
        <f t="shared" si="3"/>
        <v>0</v>
      </c>
      <c r="S20" s="22"/>
      <c r="T20" s="22">
        <f t="shared" si="4"/>
        <v>0</v>
      </c>
      <c r="U20" s="22"/>
      <c r="V20" s="22">
        <f t="shared" si="5"/>
        <v>0</v>
      </c>
      <c r="W20" s="22"/>
      <c r="X20" s="22">
        <f t="shared" si="6"/>
        <v>0</v>
      </c>
      <c r="Y20" s="22"/>
      <c r="Z20" s="22">
        <f t="shared" si="7"/>
        <v>0</v>
      </c>
    </row>
    <row r="21" spans="1:26" ht="18" customHeight="1" x14ac:dyDescent="0.2">
      <c r="A21" s="8">
        <v>800094755</v>
      </c>
      <c r="B21" s="8">
        <v>215425754</v>
      </c>
      <c r="C21" s="9" t="s">
        <v>167</v>
      </c>
      <c r="D21" s="10" t="s">
        <v>402</v>
      </c>
      <c r="E21" s="22"/>
      <c r="F21" s="22">
        <f t="shared" si="0"/>
        <v>0</v>
      </c>
      <c r="G21" s="22"/>
      <c r="H21" s="22">
        <f t="shared" si="1"/>
        <v>0</v>
      </c>
      <c r="I21" s="22"/>
      <c r="J21" s="22">
        <v>0</v>
      </c>
      <c r="K21" s="22"/>
      <c r="L21" s="22">
        <v>0</v>
      </c>
      <c r="M21" s="22"/>
      <c r="N21" s="22">
        <v>0</v>
      </c>
      <c r="O21" s="22"/>
      <c r="P21" s="22">
        <f t="shared" si="2"/>
        <v>0</v>
      </c>
      <c r="Q21" s="22"/>
      <c r="R21" s="22">
        <f t="shared" si="3"/>
        <v>0</v>
      </c>
      <c r="S21" s="22"/>
      <c r="T21" s="22">
        <f t="shared" si="4"/>
        <v>0</v>
      </c>
      <c r="U21" s="22"/>
      <c r="V21" s="22">
        <f t="shared" si="5"/>
        <v>0</v>
      </c>
      <c r="W21" s="22"/>
      <c r="X21" s="22">
        <f t="shared" si="6"/>
        <v>0</v>
      </c>
      <c r="Y21" s="22"/>
      <c r="Z21" s="22">
        <f t="shared" si="7"/>
        <v>0</v>
      </c>
    </row>
    <row r="22" spans="1:26" ht="18" customHeight="1" x14ac:dyDescent="0.2">
      <c r="A22" s="8">
        <v>800095530</v>
      </c>
      <c r="B22" s="8">
        <v>218013780</v>
      </c>
      <c r="C22" s="9" t="s">
        <v>174</v>
      </c>
      <c r="D22" s="10" t="s">
        <v>409</v>
      </c>
      <c r="E22" s="22"/>
      <c r="F22" s="22">
        <f t="shared" si="0"/>
        <v>0</v>
      </c>
      <c r="G22" s="22"/>
      <c r="H22" s="22">
        <f t="shared" si="1"/>
        <v>0</v>
      </c>
      <c r="I22" s="22"/>
      <c r="J22" s="22">
        <v>0</v>
      </c>
      <c r="K22" s="22"/>
      <c r="L22" s="22">
        <v>0</v>
      </c>
      <c r="M22" s="22"/>
      <c r="N22" s="22">
        <v>0</v>
      </c>
      <c r="O22" s="22"/>
      <c r="P22" s="22">
        <f t="shared" si="2"/>
        <v>0</v>
      </c>
      <c r="Q22" s="22"/>
      <c r="R22" s="22">
        <f t="shared" si="3"/>
        <v>0</v>
      </c>
      <c r="S22" s="22"/>
      <c r="T22" s="22">
        <f t="shared" si="4"/>
        <v>0</v>
      </c>
      <c r="U22" s="22"/>
      <c r="V22" s="22">
        <f t="shared" si="5"/>
        <v>0</v>
      </c>
      <c r="W22" s="22"/>
      <c r="X22" s="22">
        <f t="shared" si="6"/>
        <v>0</v>
      </c>
      <c r="Y22" s="22"/>
      <c r="Z22" s="22">
        <f t="shared" si="7"/>
        <v>0</v>
      </c>
    </row>
    <row r="23" spans="1:26" ht="18" customHeight="1" x14ac:dyDescent="0.2">
      <c r="A23" s="8">
        <v>800095728</v>
      </c>
      <c r="B23" s="8">
        <v>210118001</v>
      </c>
      <c r="C23" s="9" t="s">
        <v>168</v>
      </c>
      <c r="D23" s="10" t="s">
        <v>403</v>
      </c>
      <c r="E23" s="22"/>
      <c r="F23" s="22">
        <f t="shared" si="0"/>
        <v>0</v>
      </c>
      <c r="G23" s="22"/>
      <c r="H23" s="22">
        <f t="shared" si="1"/>
        <v>0</v>
      </c>
      <c r="I23" s="22"/>
      <c r="J23" s="22">
        <v>0</v>
      </c>
      <c r="K23" s="22"/>
      <c r="L23" s="22">
        <v>0</v>
      </c>
      <c r="M23" s="22"/>
      <c r="N23" s="22">
        <v>0</v>
      </c>
      <c r="O23" s="22"/>
      <c r="P23" s="22">
        <f t="shared" si="2"/>
        <v>0</v>
      </c>
      <c r="Q23" s="22"/>
      <c r="R23" s="22">
        <f t="shared" si="3"/>
        <v>0</v>
      </c>
      <c r="S23" s="22"/>
      <c r="T23" s="22">
        <f t="shared" si="4"/>
        <v>0</v>
      </c>
      <c r="U23" s="22"/>
      <c r="V23" s="22">
        <f t="shared" si="5"/>
        <v>0</v>
      </c>
      <c r="W23" s="22"/>
      <c r="X23" s="22">
        <f t="shared" si="6"/>
        <v>0</v>
      </c>
      <c r="Y23" s="22"/>
      <c r="Z23" s="22">
        <f t="shared" si="7"/>
        <v>0</v>
      </c>
    </row>
    <row r="24" spans="1:26" ht="18" customHeight="1" x14ac:dyDescent="0.2">
      <c r="A24" s="8">
        <v>800096585</v>
      </c>
      <c r="B24" s="8">
        <v>217820178</v>
      </c>
      <c r="C24" s="9" t="s">
        <v>175</v>
      </c>
      <c r="D24" s="10" t="s">
        <v>410</v>
      </c>
      <c r="E24" s="22"/>
      <c r="F24" s="22">
        <f t="shared" si="0"/>
        <v>0</v>
      </c>
      <c r="G24" s="22"/>
      <c r="H24" s="22">
        <f t="shared" si="1"/>
        <v>0</v>
      </c>
      <c r="I24" s="22"/>
      <c r="J24" s="22">
        <v>0</v>
      </c>
      <c r="K24" s="22"/>
      <c r="L24" s="22">
        <v>0</v>
      </c>
      <c r="M24" s="22"/>
      <c r="N24" s="22">
        <v>0</v>
      </c>
      <c r="O24" s="22"/>
      <c r="P24" s="22">
        <f t="shared" si="2"/>
        <v>0</v>
      </c>
      <c r="Q24" s="22"/>
      <c r="R24" s="22">
        <f t="shared" si="3"/>
        <v>0</v>
      </c>
      <c r="S24" s="22"/>
      <c r="T24" s="22">
        <f t="shared" si="4"/>
        <v>0</v>
      </c>
      <c r="U24" s="22"/>
      <c r="V24" s="22">
        <f t="shared" si="5"/>
        <v>0</v>
      </c>
      <c r="W24" s="22"/>
      <c r="X24" s="22">
        <f t="shared" si="6"/>
        <v>0</v>
      </c>
      <c r="Y24" s="22"/>
      <c r="Z24" s="22">
        <f t="shared" si="7"/>
        <v>0</v>
      </c>
    </row>
    <row r="25" spans="1:26" ht="18" customHeight="1" x14ac:dyDescent="0.2">
      <c r="A25" s="8">
        <v>800096592</v>
      </c>
      <c r="B25" s="8">
        <v>215020250</v>
      </c>
      <c r="C25" s="9" t="s">
        <v>176</v>
      </c>
      <c r="D25" s="10" t="s">
        <v>411</v>
      </c>
      <c r="E25" s="22"/>
      <c r="F25" s="22">
        <f t="shared" si="0"/>
        <v>0</v>
      </c>
      <c r="G25" s="22"/>
      <c r="H25" s="22">
        <f t="shared" si="1"/>
        <v>0</v>
      </c>
      <c r="I25" s="22"/>
      <c r="J25" s="22">
        <v>0</v>
      </c>
      <c r="K25" s="22"/>
      <c r="L25" s="22">
        <v>0</v>
      </c>
      <c r="M25" s="22"/>
      <c r="N25" s="22">
        <v>0</v>
      </c>
      <c r="O25" s="22"/>
      <c r="P25" s="22">
        <f t="shared" si="2"/>
        <v>0</v>
      </c>
      <c r="Q25" s="22"/>
      <c r="R25" s="22">
        <f t="shared" si="3"/>
        <v>0</v>
      </c>
      <c r="S25" s="22"/>
      <c r="T25" s="22">
        <f t="shared" si="4"/>
        <v>0</v>
      </c>
      <c r="U25" s="22"/>
      <c r="V25" s="22">
        <f t="shared" si="5"/>
        <v>0</v>
      </c>
      <c r="W25" s="22"/>
      <c r="X25" s="22">
        <f t="shared" si="6"/>
        <v>0</v>
      </c>
      <c r="Y25" s="22"/>
      <c r="Z25" s="22">
        <f t="shared" si="7"/>
        <v>0</v>
      </c>
    </row>
    <row r="26" spans="1:26" ht="18" customHeight="1" x14ac:dyDescent="0.2">
      <c r="A26" s="8">
        <v>800096734</v>
      </c>
      <c r="B26" s="8">
        <v>210123001</v>
      </c>
      <c r="C26" s="17" t="s">
        <v>575</v>
      </c>
      <c r="D26" s="10" t="s">
        <v>576</v>
      </c>
      <c r="E26" s="22"/>
      <c r="F26" s="22">
        <f t="shared" si="0"/>
        <v>0</v>
      </c>
      <c r="G26" s="22"/>
      <c r="H26" s="22">
        <f t="shared" si="1"/>
        <v>0</v>
      </c>
      <c r="I26" s="22"/>
      <c r="J26" s="22">
        <v>0</v>
      </c>
      <c r="K26" s="22"/>
      <c r="L26" s="22">
        <v>0</v>
      </c>
      <c r="M26" s="22"/>
      <c r="N26" s="22">
        <v>0</v>
      </c>
      <c r="O26" s="22"/>
      <c r="P26" s="22">
        <f t="shared" si="2"/>
        <v>0</v>
      </c>
      <c r="Q26" s="22"/>
      <c r="R26" s="22">
        <f t="shared" si="3"/>
        <v>0</v>
      </c>
      <c r="S26" s="22"/>
      <c r="T26" s="22">
        <f t="shared" si="4"/>
        <v>0</v>
      </c>
      <c r="U26" s="22"/>
      <c r="V26" s="22">
        <f t="shared" si="5"/>
        <v>0</v>
      </c>
      <c r="W26" s="22"/>
      <c r="X26" s="22">
        <f t="shared" si="6"/>
        <v>0</v>
      </c>
      <c r="Y26" s="22"/>
      <c r="Z26" s="22">
        <f t="shared" si="7"/>
        <v>0</v>
      </c>
    </row>
    <row r="27" spans="1:26" ht="18" customHeight="1" x14ac:dyDescent="0.2">
      <c r="A27" s="8">
        <v>800096737</v>
      </c>
      <c r="B27" s="8">
        <v>216823068</v>
      </c>
      <c r="C27" s="9" t="s">
        <v>182</v>
      </c>
      <c r="D27" s="10" t="s">
        <v>416</v>
      </c>
      <c r="E27" s="22"/>
      <c r="F27" s="22">
        <f t="shared" si="0"/>
        <v>0</v>
      </c>
      <c r="G27" s="22"/>
      <c r="H27" s="22">
        <f t="shared" si="1"/>
        <v>0</v>
      </c>
      <c r="I27" s="22"/>
      <c r="J27" s="22">
        <v>0</v>
      </c>
      <c r="K27" s="22"/>
      <c r="L27" s="22">
        <v>0</v>
      </c>
      <c r="M27" s="22"/>
      <c r="N27" s="22">
        <v>0</v>
      </c>
      <c r="O27" s="22"/>
      <c r="P27" s="22">
        <f t="shared" si="2"/>
        <v>0</v>
      </c>
      <c r="Q27" s="22"/>
      <c r="R27" s="22">
        <f t="shared" si="3"/>
        <v>0</v>
      </c>
      <c r="S27" s="22"/>
      <c r="T27" s="22">
        <f t="shared" si="4"/>
        <v>0</v>
      </c>
      <c r="U27" s="22"/>
      <c r="V27" s="22">
        <f t="shared" si="5"/>
        <v>0</v>
      </c>
      <c r="W27" s="22"/>
      <c r="X27" s="22">
        <f t="shared" si="6"/>
        <v>0</v>
      </c>
      <c r="Y27" s="22"/>
      <c r="Z27" s="22">
        <f t="shared" si="7"/>
        <v>0</v>
      </c>
    </row>
    <row r="28" spans="1:26" ht="18" customHeight="1" x14ac:dyDescent="0.2">
      <c r="A28" s="8">
        <v>800096739</v>
      </c>
      <c r="B28" s="8">
        <v>217923079</v>
      </c>
      <c r="C28" s="9" t="s">
        <v>169</v>
      </c>
      <c r="D28" s="10" t="s">
        <v>404</v>
      </c>
      <c r="E28" s="22"/>
      <c r="F28" s="22">
        <f t="shared" si="0"/>
        <v>0</v>
      </c>
      <c r="G28" s="22"/>
      <c r="H28" s="22">
        <f t="shared" si="1"/>
        <v>0</v>
      </c>
      <c r="I28" s="22"/>
      <c r="J28" s="22">
        <v>0</v>
      </c>
      <c r="K28" s="22"/>
      <c r="L28" s="22">
        <v>0</v>
      </c>
      <c r="M28" s="22"/>
      <c r="N28" s="22">
        <v>0</v>
      </c>
      <c r="O28" s="22"/>
      <c r="P28" s="22">
        <f t="shared" si="2"/>
        <v>0</v>
      </c>
      <c r="Q28" s="22"/>
      <c r="R28" s="22">
        <f t="shared" si="3"/>
        <v>0</v>
      </c>
      <c r="S28" s="22"/>
      <c r="T28" s="22">
        <f t="shared" si="4"/>
        <v>0</v>
      </c>
      <c r="U28" s="22"/>
      <c r="V28" s="22">
        <f t="shared" si="5"/>
        <v>0</v>
      </c>
      <c r="W28" s="22"/>
      <c r="X28" s="22">
        <f t="shared" si="6"/>
        <v>0</v>
      </c>
      <c r="Y28" s="22"/>
      <c r="Z28" s="22">
        <f t="shared" si="7"/>
        <v>0</v>
      </c>
    </row>
    <row r="29" spans="1:26" ht="18" customHeight="1" x14ac:dyDescent="0.2">
      <c r="A29" s="8">
        <v>800096753</v>
      </c>
      <c r="B29" s="8">
        <v>218223182</v>
      </c>
      <c r="C29" s="9" t="s">
        <v>138</v>
      </c>
      <c r="D29" s="10" t="s">
        <v>374</v>
      </c>
      <c r="E29" s="22"/>
      <c r="F29" s="22">
        <f t="shared" si="0"/>
        <v>0</v>
      </c>
      <c r="G29" s="22"/>
      <c r="H29" s="22">
        <f t="shared" si="1"/>
        <v>0</v>
      </c>
      <c r="I29" s="22"/>
      <c r="J29" s="22">
        <v>0</v>
      </c>
      <c r="K29" s="22"/>
      <c r="L29" s="22">
        <v>0</v>
      </c>
      <c r="M29" s="22"/>
      <c r="N29" s="22">
        <v>0</v>
      </c>
      <c r="O29" s="22"/>
      <c r="P29" s="22">
        <f t="shared" si="2"/>
        <v>0</v>
      </c>
      <c r="Q29" s="22"/>
      <c r="R29" s="22">
        <f t="shared" si="3"/>
        <v>0</v>
      </c>
      <c r="S29" s="22"/>
      <c r="T29" s="22">
        <f t="shared" si="4"/>
        <v>0</v>
      </c>
      <c r="U29" s="22"/>
      <c r="V29" s="22">
        <f t="shared" si="5"/>
        <v>0</v>
      </c>
      <c r="W29" s="22"/>
      <c r="X29" s="22">
        <f t="shared" si="6"/>
        <v>0</v>
      </c>
      <c r="Y29" s="22"/>
      <c r="Z29" s="22">
        <f t="shared" si="7"/>
        <v>0</v>
      </c>
    </row>
    <row r="30" spans="1:26" ht="18" customHeight="1" x14ac:dyDescent="0.2">
      <c r="A30" s="8">
        <v>800096758</v>
      </c>
      <c r="B30" s="8">
        <v>211723417</v>
      </c>
      <c r="C30" s="9" t="s">
        <v>157</v>
      </c>
      <c r="D30" s="10" t="s">
        <v>392</v>
      </c>
      <c r="E30" s="22"/>
      <c r="F30" s="22">
        <f t="shared" si="0"/>
        <v>0</v>
      </c>
      <c r="G30" s="22"/>
      <c r="H30" s="22">
        <f t="shared" si="1"/>
        <v>0</v>
      </c>
      <c r="I30" s="22"/>
      <c r="J30" s="22">
        <v>0</v>
      </c>
      <c r="K30" s="22"/>
      <c r="L30" s="22">
        <v>0</v>
      </c>
      <c r="M30" s="22"/>
      <c r="N30" s="22">
        <v>0</v>
      </c>
      <c r="O30" s="22"/>
      <c r="P30" s="22">
        <f t="shared" si="2"/>
        <v>0</v>
      </c>
      <c r="Q30" s="22"/>
      <c r="R30" s="22">
        <f t="shared" si="3"/>
        <v>0</v>
      </c>
      <c r="S30" s="22"/>
      <c r="T30" s="22">
        <f t="shared" si="4"/>
        <v>0</v>
      </c>
      <c r="U30" s="22"/>
      <c r="V30" s="22">
        <f t="shared" si="5"/>
        <v>0</v>
      </c>
      <c r="W30" s="22"/>
      <c r="X30" s="22">
        <f t="shared" si="6"/>
        <v>0</v>
      </c>
      <c r="Y30" s="22"/>
      <c r="Z30" s="22">
        <f t="shared" si="7"/>
        <v>0</v>
      </c>
    </row>
    <row r="31" spans="1:26" ht="18" customHeight="1" x14ac:dyDescent="0.2">
      <c r="A31" s="8">
        <v>800096761</v>
      </c>
      <c r="B31" s="8">
        <v>211923419</v>
      </c>
      <c r="C31" s="9" t="s">
        <v>158</v>
      </c>
      <c r="D31" s="10" t="s">
        <v>393</v>
      </c>
      <c r="E31" s="22"/>
      <c r="F31" s="22">
        <f t="shared" si="0"/>
        <v>0</v>
      </c>
      <c r="G31" s="22"/>
      <c r="H31" s="22">
        <f t="shared" si="1"/>
        <v>0</v>
      </c>
      <c r="I31" s="22"/>
      <c r="J31" s="22">
        <v>0</v>
      </c>
      <c r="K31" s="22"/>
      <c r="L31" s="22">
        <v>0</v>
      </c>
      <c r="M31" s="22"/>
      <c r="N31" s="22">
        <v>0</v>
      </c>
      <c r="O31" s="22"/>
      <c r="P31" s="22">
        <f t="shared" si="2"/>
        <v>0</v>
      </c>
      <c r="Q31" s="22"/>
      <c r="R31" s="22">
        <f t="shared" si="3"/>
        <v>0</v>
      </c>
      <c r="S31" s="22"/>
      <c r="T31" s="22">
        <f t="shared" si="4"/>
        <v>0</v>
      </c>
      <c r="U31" s="22"/>
      <c r="V31" s="22">
        <f t="shared" si="5"/>
        <v>0</v>
      </c>
      <c r="W31" s="22"/>
      <c r="X31" s="22">
        <f t="shared" si="6"/>
        <v>0</v>
      </c>
      <c r="Y31" s="22"/>
      <c r="Z31" s="22">
        <f t="shared" si="7"/>
        <v>0</v>
      </c>
    </row>
    <row r="32" spans="1:26" ht="18" customHeight="1" x14ac:dyDescent="0.2">
      <c r="A32" s="8">
        <v>800096765</v>
      </c>
      <c r="B32" s="8">
        <v>215523555</v>
      </c>
      <c r="C32" s="9" t="s">
        <v>159</v>
      </c>
      <c r="D32" s="10" t="s">
        <v>394</v>
      </c>
      <c r="E32" s="22"/>
      <c r="F32" s="22">
        <f t="shared" si="0"/>
        <v>0</v>
      </c>
      <c r="G32" s="22"/>
      <c r="H32" s="22">
        <f t="shared" si="1"/>
        <v>0</v>
      </c>
      <c r="I32" s="22"/>
      <c r="J32" s="22">
        <v>0</v>
      </c>
      <c r="K32" s="22"/>
      <c r="L32" s="22">
        <v>0</v>
      </c>
      <c r="M32" s="22"/>
      <c r="N32" s="22">
        <v>0</v>
      </c>
      <c r="O32" s="22"/>
      <c r="P32" s="22">
        <f t="shared" si="2"/>
        <v>0</v>
      </c>
      <c r="Q32" s="22"/>
      <c r="R32" s="22">
        <f t="shared" si="3"/>
        <v>0</v>
      </c>
      <c r="S32" s="22"/>
      <c r="T32" s="22">
        <f t="shared" si="4"/>
        <v>0</v>
      </c>
      <c r="U32" s="22"/>
      <c r="V32" s="22">
        <f t="shared" si="5"/>
        <v>0</v>
      </c>
      <c r="W32" s="22"/>
      <c r="X32" s="22">
        <f t="shared" si="6"/>
        <v>0</v>
      </c>
      <c r="Y32" s="22"/>
      <c r="Z32" s="22">
        <f t="shared" si="7"/>
        <v>0</v>
      </c>
    </row>
    <row r="33" spans="1:26" ht="18" customHeight="1" x14ac:dyDescent="0.2">
      <c r="A33" s="8">
        <v>800096766</v>
      </c>
      <c r="B33" s="8">
        <v>217023570</v>
      </c>
      <c r="C33" s="9" t="s">
        <v>160</v>
      </c>
      <c r="D33" s="10" t="s">
        <v>395</v>
      </c>
      <c r="E33" s="22"/>
      <c r="F33" s="22">
        <f t="shared" si="0"/>
        <v>0</v>
      </c>
      <c r="G33" s="22"/>
      <c r="H33" s="22">
        <f t="shared" si="1"/>
        <v>0</v>
      </c>
      <c r="I33" s="22"/>
      <c r="J33" s="22">
        <v>0</v>
      </c>
      <c r="K33" s="22"/>
      <c r="L33" s="22">
        <v>0</v>
      </c>
      <c r="M33" s="22"/>
      <c r="N33" s="22">
        <v>0</v>
      </c>
      <c r="O33" s="22"/>
      <c r="P33" s="22">
        <f t="shared" si="2"/>
        <v>0</v>
      </c>
      <c r="Q33" s="22"/>
      <c r="R33" s="22">
        <f t="shared" si="3"/>
        <v>0</v>
      </c>
      <c r="S33" s="22"/>
      <c r="T33" s="22">
        <f t="shared" si="4"/>
        <v>0</v>
      </c>
      <c r="U33" s="22"/>
      <c r="V33" s="22">
        <f t="shared" si="5"/>
        <v>0</v>
      </c>
      <c r="W33" s="22"/>
      <c r="X33" s="22">
        <f t="shared" si="6"/>
        <v>0</v>
      </c>
      <c r="Y33" s="22"/>
      <c r="Z33" s="22">
        <f t="shared" si="7"/>
        <v>0</v>
      </c>
    </row>
    <row r="34" spans="1:26" ht="18" customHeight="1" x14ac:dyDescent="0.2">
      <c r="A34" s="8">
        <v>800096770</v>
      </c>
      <c r="B34" s="8">
        <v>217423574</v>
      </c>
      <c r="C34" s="9" t="s">
        <v>183</v>
      </c>
      <c r="D34" s="10" t="s">
        <v>417</v>
      </c>
      <c r="E34" s="22"/>
      <c r="F34" s="22">
        <f t="shared" si="0"/>
        <v>0</v>
      </c>
      <c r="G34" s="22"/>
      <c r="H34" s="22">
        <f t="shared" si="1"/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2"/>
      <c r="P34" s="22">
        <f t="shared" si="2"/>
        <v>0</v>
      </c>
      <c r="Q34" s="22"/>
      <c r="R34" s="22">
        <f t="shared" si="3"/>
        <v>0</v>
      </c>
      <c r="S34" s="22"/>
      <c r="T34" s="22">
        <f t="shared" si="4"/>
        <v>0</v>
      </c>
      <c r="U34" s="22"/>
      <c r="V34" s="22">
        <f t="shared" si="5"/>
        <v>0</v>
      </c>
      <c r="W34" s="22"/>
      <c r="X34" s="22">
        <f t="shared" si="6"/>
        <v>0</v>
      </c>
      <c r="Y34" s="22"/>
      <c r="Z34" s="22">
        <f t="shared" si="7"/>
        <v>0</v>
      </c>
    </row>
    <row r="35" spans="1:26" ht="18" customHeight="1" x14ac:dyDescent="0.2">
      <c r="A35" s="8">
        <v>800096772</v>
      </c>
      <c r="B35" s="8">
        <v>218023580</v>
      </c>
      <c r="C35" s="9" t="s">
        <v>139</v>
      </c>
      <c r="D35" s="10" t="s">
        <v>375</v>
      </c>
      <c r="E35" s="22"/>
      <c r="F35" s="22">
        <f t="shared" si="0"/>
        <v>0</v>
      </c>
      <c r="G35" s="22"/>
      <c r="H35" s="22">
        <f t="shared" si="1"/>
        <v>0</v>
      </c>
      <c r="I35" s="22"/>
      <c r="J35" s="22">
        <v>0</v>
      </c>
      <c r="K35" s="22"/>
      <c r="L35" s="22">
        <v>0</v>
      </c>
      <c r="M35" s="22"/>
      <c r="N35" s="22">
        <v>0</v>
      </c>
      <c r="O35" s="22"/>
      <c r="P35" s="22">
        <f t="shared" si="2"/>
        <v>0</v>
      </c>
      <c r="Q35" s="22"/>
      <c r="R35" s="22">
        <f t="shared" si="3"/>
        <v>0</v>
      </c>
      <c r="S35" s="22"/>
      <c r="T35" s="22">
        <f t="shared" si="4"/>
        <v>0</v>
      </c>
      <c r="U35" s="22"/>
      <c r="V35" s="22">
        <f t="shared" si="5"/>
        <v>0</v>
      </c>
      <c r="W35" s="22"/>
      <c r="X35" s="22">
        <f t="shared" si="6"/>
        <v>0</v>
      </c>
      <c r="Y35" s="22"/>
      <c r="Z35" s="22">
        <f t="shared" si="7"/>
        <v>0</v>
      </c>
    </row>
    <row r="36" spans="1:26" ht="18" customHeight="1" x14ac:dyDescent="0.2">
      <c r="A36" s="8">
        <v>800096777</v>
      </c>
      <c r="B36" s="8">
        <v>216023660</v>
      </c>
      <c r="C36" s="9" t="s">
        <v>161</v>
      </c>
      <c r="D36" s="10" t="s">
        <v>396</v>
      </c>
      <c r="E36" s="22"/>
      <c r="F36" s="22">
        <f t="shared" si="0"/>
        <v>0</v>
      </c>
      <c r="G36" s="22"/>
      <c r="H36" s="22">
        <f t="shared" si="1"/>
        <v>0</v>
      </c>
      <c r="I36" s="22"/>
      <c r="J36" s="22">
        <v>0</v>
      </c>
      <c r="K36" s="22"/>
      <c r="L36" s="22">
        <v>0</v>
      </c>
      <c r="M36" s="22"/>
      <c r="N36" s="22">
        <v>0</v>
      </c>
      <c r="O36" s="22"/>
      <c r="P36" s="22">
        <f t="shared" si="2"/>
        <v>0</v>
      </c>
      <c r="Q36" s="22"/>
      <c r="R36" s="22">
        <f t="shared" si="3"/>
        <v>0</v>
      </c>
      <c r="S36" s="22"/>
      <c r="T36" s="22">
        <f t="shared" si="4"/>
        <v>0</v>
      </c>
      <c r="U36" s="22"/>
      <c r="V36" s="22">
        <f t="shared" si="5"/>
        <v>0</v>
      </c>
      <c r="W36" s="22"/>
      <c r="X36" s="22">
        <f t="shared" si="6"/>
        <v>0</v>
      </c>
      <c r="Y36" s="22"/>
      <c r="Z36" s="22">
        <f t="shared" si="7"/>
        <v>0</v>
      </c>
    </row>
    <row r="37" spans="1:26" ht="18" customHeight="1" x14ac:dyDescent="0.2">
      <c r="A37" s="8">
        <v>800096781</v>
      </c>
      <c r="B37" s="8">
        <v>217223672</v>
      </c>
      <c r="C37" s="9" t="s">
        <v>140</v>
      </c>
      <c r="D37" s="10" t="s">
        <v>376</v>
      </c>
      <c r="E37" s="22"/>
      <c r="F37" s="22">
        <f t="shared" si="0"/>
        <v>0</v>
      </c>
      <c r="G37" s="22"/>
      <c r="H37" s="22">
        <f t="shared" si="1"/>
        <v>0</v>
      </c>
      <c r="I37" s="22"/>
      <c r="J37" s="22">
        <v>0</v>
      </c>
      <c r="K37" s="22"/>
      <c r="L37" s="22">
        <v>0</v>
      </c>
      <c r="M37" s="22"/>
      <c r="N37" s="22">
        <v>0</v>
      </c>
      <c r="O37" s="22"/>
      <c r="P37" s="22">
        <f t="shared" si="2"/>
        <v>0</v>
      </c>
      <c r="Q37" s="22"/>
      <c r="R37" s="22">
        <f t="shared" si="3"/>
        <v>0</v>
      </c>
      <c r="S37" s="22"/>
      <c r="T37" s="22">
        <f t="shared" si="4"/>
        <v>0</v>
      </c>
      <c r="U37" s="22"/>
      <c r="V37" s="22">
        <f t="shared" si="5"/>
        <v>0</v>
      </c>
      <c r="W37" s="22"/>
      <c r="X37" s="22">
        <f t="shared" si="6"/>
        <v>0</v>
      </c>
      <c r="Y37" s="22"/>
      <c r="Z37" s="22">
        <f t="shared" si="7"/>
        <v>0</v>
      </c>
    </row>
    <row r="38" spans="1:26" ht="18" customHeight="1" x14ac:dyDescent="0.2">
      <c r="A38" s="8">
        <v>800096804</v>
      </c>
      <c r="B38" s="8">
        <v>217523675</v>
      </c>
      <c r="C38" s="9" t="s">
        <v>170</v>
      </c>
      <c r="D38" s="10" t="s">
        <v>405</v>
      </c>
      <c r="E38" s="22"/>
      <c r="F38" s="22">
        <f t="shared" si="0"/>
        <v>0</v>
      </c>
      <c r="G38" s="22"/>
      <c r="H38" s="22">
        <f t="shared" si="1"/>
        <v>0</v>
      </c>
      <c r="I38" s="22"/>
      <c r="J38" s="22">
        <v>0</v>
      </c>
      <c r="K38" s="22"/>
      <c r="L38" s="22">
        <v>0</v>
      </c>
      <c r="M38" s="22"/>
      <c r="N38" s="22">
        <v>0</v>
      </c>
      <c r="O38" s="22"/>
      <c r="P38" s="22">
        <f t="shared" si="2"/>
        <v>0</v>
      </c>
      <c r="Q38" s="22"/>
      <c r="R38" s="22">
        <f t="shared" si="3"/>
        <v>0</v>
      </c>
      <c r="S38" s="22"/>
      <c r="T38" s="22">
        <f t="shared" si="4"/>
        <v>0</v>
      </c>
      <c r="U38" s="22"/>
      <c r="V38" s="22">
        <f t="shared" si="5"/>
        <v>0</v>
      </c>
      <c r="W38" s="22"/>
      <c r="X38" s="22">
        <f t="shared" si="6"/>
        <v>0</v>
      </c>
      <c r="Y38" s="22"/>
      <c r="Z38" s="22">
        <f t="shared" si="7"/>
        <v>0</v>
      </c>
    </row>
    <row r="39" spans="1:26" ht="18" customHeight="1" x14ac:dyDescent="0.2">
      <c r="A39" s="8">
        <v>800096807</v>
      </c>
      <c r="B39" s="8">
        <v>210723807</v>
      </c>
      <c r="C39" s="9" t="s">
        <v>313</v>
      </c>
      <c r="D39" s="10" t="s">
        <v>540</v>
      </c>
      <c r="E39" s="22"/>
      <c r="F39" s="22">
        <f t="shared" si="0"/>
        <v>0</v>
      </c>
      <c r="G39" s="22"/>
      <c r="H39" s="22">
        <f t="shared" si="1"/>
        <v>0</v>
      </c>
      <c r="I39" s="22"/>
      <c r="J39" s="22">
        <v>0</v>
      </c>
      <c r="K39" s="22"/>
      <c r="L39" s="22">
        <v>0</v>
      </c>
      <c r="M39" s="22"/>
      <c r="N39" s="22">
        <v>0</v>
      </c>
      <c r="O39" s="22"/>
      <c r="P39" s="22">
        <f t="shared" si="2"/>
        <v>0</v>
      </c>
      <c r="Q39" s="22"/>
      <c r="R39" s="22">
        <f t="shared" si="3"/>
        <v>0</v>
      </c>
      <c r="S39" s="22"/>
      <c r="T39" s="22">
        <f t="shared" si="4"/>
        <v>0</v>
      </c>
      <c r="U39" s="22"/>
      <c r="V39" s="22">
        <f t="shared" si="5"/>
        <v>0</v>
      </c>
      <c r="W39" s="22"/>
      <c r="X39" s="22">
        <f t="shared" si="6"/>
        <v>0</v>
      </c>
      <c r="Y39" s="22"/>
      <c r="Z39" s="22">
        <f t="shared" si="7"/>
        <v>0</v>
      </c>
    </row>
    <row r="40" spans="1:26" ht="18" customHeight="1" x14ac:dyDescent="0.2">
      <c r="A40" s="8">
        <v>800097176</v>
      </c>
      <c r="B40" s="8">
        <v>219741797</v>
      </c>
      <c r="C40" s="9" t="s">
        <v>193</v>
      </c>
      <c r="D40" s="10" t="s">
        <v>427</v>
      </c>
      <c r="E40" s="22"/>
      <c r="F40" s="22">
        <f t="shared" si="0"/>
        <v>0</v>
      </c>
      <c r="G40" s="22"/>
      <c r="H40" s="22">
        <f t="shared" si="1"/>
        <v>0</v>
      </c>
      <c r="I40" s="22"/>
      <c r="J40" s="22">
        <v>0</v>
      </c>
      <c r="K40" s="22"/>
      <c r="L40" s="22">
        <v>0</v>
      </c>
      <c r="M40" s="22"/>
      <c r="N40" s="22">
        <v>0</v>
      </c>
      <c r="O40" s="22"/>
      <c r="P40" s="22">
        <f t="shared" si="2"/>
        <v>0</v>
      </c>
      <c r="Q40" s="22"/>
      <c r="R40" s="22">
        <f t="shared" si="3"/>
        <v>0</v>
      </c>
      <c r="S40" s="22"/>
      <c r="T40" s="22">
        <f t="shared" si="4"/>
        <v>0</v>
      </c>
      <c r="U40" s="22"/>
      <c r="V40" s="22">
        <f t="shared" si="5"/>
        <v>0</v>
      </c>
      <c r="W40" s="22"/>
      <c r="X40" s="22">
        <f t="shared" si="6"/>
        <v>0</v>
      </c>
      <c r="Y40" s="22"/>
      <c r="Z40" s="22">
        <f t="shared" si="7"/>
        <v>0</v>
      </c>
    </row>
    <row r="41" spans="1:26" ht="18" customHeight="1" x14ac:dyDescent="0.2">
      <c r="A41" s="8">
        <v>800097180</v>
      </c>
      <c r="B41" s="8">
        <v>218541885</v>
      </c>
      <c r="C41" s="9" t="s">
        <v>162</v>
      </c>
      <c r="D41" s="10" t="s">
        <v>397</v>
      </c>
      <c r="E41" s="22"/>
      <c r="F41" s="22">
        <f t="shared" si="0"/>
        <v>0</v>
      </c>
      <c r="G41" s="22"/>
      <c r="H41" s="22">
        <f t="shared" si="1"/>
        <v>0</v>
      </c>
      <c r="I41" s="22"/>
      <c r="J41" s="22">
        <v>0</v>
      </c>
      <c r="K41" s="22"/>
      <c r="L41" s="22">
        <v>0</v>
      </c>
      <c r="M41" s="22"/>
      <c r="N41" s="22">
        <v>0</v>
      </c>
      <c r="O41" s="22"/>
      <c r="P41" s="22">
        <f t="shared" si="2"/>
        <v>0</v>
      </c>
      <c r="Q41" s="22"/>
      <c r="R41" s="22">
        <f t="shared" si="3"/>
        <v>0</v>
      </c>
      <c r="S41" s="22"/>
      <c r="T41" s="22">
        <f t="shared" si="4"/>
        <v>0</v>
      </c>
      <c r="U41" s="22"/>
      <c r="V41" s="22">
        <f t="shared" si="5"/>
        <v>0</v>
      </c>
      <c r="W41" s="22"/>
      <c r="X41" s="22">
        <f t="shared" si="6"/>
        <v>0</v>
      </c>
      <c r="Y41" s="22"/>
      <c r="Z41" s="22">
        <f t="shared" si="7"/>
        <v>0</v>
      </c>
    </row>
    <row r="42" spans="1:26" ht="18" customHeight="1" x14ac:dyDescent="0.2">
      <c r="A42" s="8">
        <v>800098190</v>
      </c>
      <c r="B42" s="8">
        <v>215050150</v>
      </c>
      <c r="C42" s="9" t="s">
        <v>141</v>
      </c>
      <c r="D42" s="10" t="s">
        <v>377</v>
      </c>
      <c r="E42" s="22"/>
      <c r="F42" s="22">
        <f t="shared" si="0"/>
        <v>0</v>
      </c>
      <c r="G42" s="22"/>
      <c r="H42" s="22">
        <f t="shared" si="1"/>
        <v>0</v>
      </c>
      <c r="I42" s="22"/>
      <c r="J42" s="22">
        <v>0</v>
      </c>
      <c r="K42" s="22"/>
      <c r="L42" s="22">
        <v>0</v>
      </c>
      <c r="M42" s="22"/>
      <c r="N42" s="22">
        <v>0</v>
      </c>
      <c r="O42" s="22"/>
      <c r="P42" s="22">
        <f t="shared" si="2"/>
        <v>0</v>
      </c>
      <c r="Q42" s="22"/>
      <c r="R42" s="22">
        <f t="shared" si="3"/>
        <v>0</v>
      </c>
      <c r="S42" s="22"/>
      <c r="T42" s="22">
        <f t="shared" si="4"/>
        <v>0</v>
      </c>
      <c r="U42" s="22"/>
      <c r="V42" s="22">
        <f t="shared" si="5"/>
        <v>0</v>
      </c>
      <c r="W42" s="22"/>
      <c r="X42" s="22">
        <f t="shared" si="6"/>
        <v>0</v>
      </c>
      <c r="Y42" s="22"/>
      <c r="Z42" s="22">
        <f t="shared" si="7"/>
        <v>0</v>
      </c>
    </row>
    <row r="43" spans="1:26" ht="18" customHeight="1" x14ac:dyDescent="0.2">
      <c r="A43" s="8">
        <v>800098193</v>
      </c>
      <c r="B43" s="8">
        <v>211850318</v>
      </c>
      <c r="C43" s="9" t="s">
        <v>314</v>
      </c>
      <c r="D43" s="10" t="s">
        <v>541</v>
      </c>
      <c r="E43" s="22"/>
      <c r="F43" s="22">
        <f t="shared" si="0"/>
        <v>0</v>
      </c>
      <c r="G43" s="22"/>
      <c r="H43" s="22">
        <f t="shared" si="1"/>
        <v>0</v>
      </c>
      <c r="I43" s="22"/>
      <c r="J43" s="22">
        <v>0</v>
      </c>
      <c r="K43" s="22"/>
      <c r="L43" s="22">
        <v>0</v>
      </c>
      <c r="M43" s="22"/>
      <c r="N43" s="22">
        <v>0</v>
      </c>
      <c r="O43" s="22"/>
      <c r="P43" s="22">
        <f t="shared" si="2"/>
        <v>0</v>
      </c>
      <c r="Q43" s="22"/>
      <c r="R43" s="22">
        <f t="shared" si="3"/>
        <v>0</v>
      </c>
      <c r="S43" s="22"/>
      <c r="T43" s="22">
        <f t="shared" si="4"/>
        <v>0</v>
      </c>
      <c r="U43" s="22"/>
      <c r="V43" s="22">
        <f t="shared" si="5"/>
        <v>0</v>
      </c>
      <c r="W43" s="22"/>
      <c r="X43" s="22">
        <f t="shared" si="6"/>
        <v>0</v>
      </c>
      <c r="Y43" s="22"/>
      <c r="Z43" s="22">
        <f t="shared" si="7"/>
        <v>0</v>
      </c>
    </row>
    <row r="44" spans="1:26" ht="18" customHeight="1" x14ac:dyDescent="0.2">
      <c r="A44" s="8">
        <v>800098911</v>
      </c>
      <c r="B44" s="8">
        <v>210120001</v>
      </c>
      <c r="C44" s="9" t="s">
        <v>142</v>
      </c>
      <c r="D44" s="10" t="s">
        <v>378</v>
      </c>
      <c r="E44" s="22"/>
      <c r="F44" s="22">
        <f t="shared" si="0"/>
        <v>0</v>
      </c>
      <c r="G44" s="22"/>
      <c r="H44" s="22">
        <f t="shared" si="1"/>
        <v>0</v>
      </c>
      <c r="I44" s="22"/>
      <c r="J44" s="22">
        <v>0</v>
      </c>
      <c r="K44" s="22"/>
      <c r="L44" s="22">
        <v>0</v>
      </c>
      <c r="M44" s="22"/>
      <c r="N44" s="22">
        <v>0</v>
      </c>
      <c r="O44" s="22"/>
      <c r="P44" s="22">
        <f t="shared" si="2"/>
        <v>0</v>
      </c>
      <c r="Q44" s="22"/>
      <c r="R44" s="22">
        <f t="shared" si="3"/>
        <v>0</v>
      </c>
      <c r="S44" s="22"/>
      <c r="T44" s="22">
        <f t="shared" si="4"/>
        <v>0</v>
      </c>
      <c r="U44" s="22"/>
      <c r="V44" s="22">
        <f t="shared" si="5"/>
        <v>0</v>
      </c>
      <c r="W44" s="22"/>
      <c r="X44" s="22">
        <f t="shared" si="6"/>
        <v>0</v>
      </c>
      <c r="Y44" s="22"/>
      <c r="Z44" s="22">
        <f t="shared" si="7"/>
        <v>0</v>
      </c>
    </row>
    <row r="45" spans="1:26" ht="18" customHeight="1" x14ac:dyDescent="0.2">
      <c r="A45" s="8">
        <v>800099095</v>
      </c>
      <c r="B45" s="8">
        <v>215652356</v>
      </c>
      <c r="C45" s="9" t="s">
        <v>171</v>
      </c>
      <c r="D45" s="10" t="s">
        <v>406</v>
      </c>
      <c r="E45" s="22"/>
      <c r="F45" s="22">
        <f t="shared" si="0"/>
        <v>0</v>
      </c>
      <c r="G45" s="22"/>
      <c r="H45" s="22">
        <f t="shared" si="1"/>
        <v>0</v>
      </c>
      <c r="I45" s="22"/>
      <c r="J45" s="22">
        <v>0</v>
      </c>
      <c r="K45" s="22"/>
      <c r="L45" s="22">
        <v>0</v>
      </c>
      <c r="M45" s="22"/>
      <c r="N45" s="22">
        <v>0</v>
      </c>
      <c r="O45" s="22"/>
      <c r="P45" s="22">
        <f t="shared" si="2"/>
        <v>0</v>
      </c>
      <c r="Q45" s="22"/>
      <c r="R45" s="22">
        <f t="shared" si="3"/>
        <v>0</v>
      </c>
      <c r="S45" s="22"/>
      <c r="T45" s="22">
        <f t="shared" si="4"/>
        <v>0</v>
      </c>
      <c r="U45" s="22"/>
      <c r="V45" s="22">
        <f t="shared" si="5"/>
        <v>0</v>
      </c>
      <c r="W45" s="22"/>
      <c r="X45" s="22">
        <f t="shared" si="6"/>
        <v>0</v>
      </c>
      <c r="Y45" s="22"/>
      <c r="Z45" s="22">
        <f t="shared" si="7"/>
        <v>0</v>
      </c>
    </row>
    <row r="46" spans="1:26" ht="18" customHeight="1" x14ac:dyDescent="0.2">
      <c r="A46" s="8">
        <v>800099210</v>
      </c>
      <c r="B46" s="8">
        <v>215715757</v>
      </c>
      <c r="C46" s="9" t="s">
        <v>143</v>
      </c>
      <c r="D46" s="10" t="s">
        <v>379</v>
      </c>
      <c r="E46" s="22"/>
      <c r="F46" s="22">
        <f t="shared" si="0"/>
        <v>0</v>
      </c>
      <c r="G46" s="22"/>
      <c r="H46" s="22">
        <f t="shared" si="1"/>
        <v>0</v>
      </c>
      <c r="I46" s="22"/>
      <c r="J46" s="22">
        <v>0</v>
      </c>
      <c r="K46" s="22"/>
      <c r="L46" s="22">
        <v>0</v>
      </c>
      <c r="M46" s="22"/>
      <c r="N46" s="22">
        <v>0</v>
      </c>
      <c r="O46" s="22"/>
      <c r="P46" s="22">
        <f t="shared" si="2"/>
        <v>0</v>
      </c>
      <c r="Q46" s="22"/>
      <c r="R46" s="22">
        <f t="shared" si="3"/>
        <v>0</v>
      </c>
      <c r="S46" s="22"/>
      <c r="T46" s="22">
        <f t="shared" si="4"/>
        <v>0</v>
      </c>
      <c r="U46" s="22"/>
      <c r="V46" s="22">
        <f t="shared" si="5"/>
        <v>0</v>
      </c>
      <c r="W46" s="22"/>
      <c r="X46" s="22">
        <f t="shared" si="6"/>
        <v>0</v>
      </c>
      <c r="Y46" s="22"/>
      <c r="Z46" s="22">
        <f t="shared" si="7"/>
        <v>0</v>
      </c>
    </row>
    <row r="47" spans="1:26" ht="18" customHeight="1" x14ac:dyDescent="0.2">
      <c r="A47" s="8">
        <v>800099223</v>
      </c>
      <c r="B47" s="8">
        <v>217844078</v>
      </c>
      <c r="C47" s="9" t="s">
        <v>144</v>
      </c>
      <c r="D47" s="10" t="s">
        <v>380</v>
      </c>
      <c r="E47" s="22"/>
      <c r="F47" s="22">
        <f t="shared" si="0"/>
        <v>0</v>
      </c>
      <c r="G47" s="22"/>
      <c r="H47" s="22">
        <f t="shared" si="1"/>
        <v>0</v>
      </c>
      <c r="I47" s="22"/>
      <c r="J47" s="22">
        <v>0</v>
      </c>
      <c r="K47" s="22"/>
      <c r="L47" s="22">
        <v>0</v>
      </c>
      <c r="M47" s="22"/>
      <c r="N47" s="22">
        <v>0</v>
      </c>
      <c r="O47" s="22"/>
      <c r="P47" s="22">
        <f t="shared" si="2"/>
        <v>0</v>
      </c>
      <c r="Q47" s="22"/>
      <c r="R47" s="22">
        <f t="shared" si="3"/>
        <v>0</v>
      </c>
      <c r="S47" s="22"/>
      <c r="T47" s="22">
        <f t="shared" si="4"/>
        <v>0</v>
      </c>
      <c r="U47" s="22"/>
      <c r="V47" s="22">
        <f t="shared" si="5"/>
        <v>0</v>
      </c>
      <c r="W47" s="22"/>
      <c r="X47" s="22">
        <f t="shared" si="6"/>
        <v>0</v>
      </c>
      <c r="Y47" s="22"/>
      <c r="Z47" s="22">
        <f t="shared" si="7"/>
        <v>0</v>
      </c>
    </row>
    <row r="48" spans="1:26" ht="18" customHeight="1" x14ac:dyDescent="0.2">
      <c r="A48" s="8">
        <v>800099262</v>
      </c>
      <c r="B48" s="8">
        <v>218054680</v>
      </c>
      <c r="C48" s="9" t="s">
        <v>191</v>
      </c>
      <c r="D48" s="10" t="s">
        <v>425</v>
      </c>
      <c r="E48" s="22"/>
      <c r="F48" s="22">
        <f t="shared" si="0"/>
        <v>0</v>
      </c>
      <c r="G48" s="22"/>
      <c r="H48" s="22">
        <f t="shared" si="1"/>
        <v>0</v>
      </c>
      <c r="I48" s="22"/>
      <c r="J48" s="22">
        <v>0</v>
      </c>
      <c r="K48" s="22"/>
      <c r="L48" s="22">
        <v>0</v>
      </c>
      <c r="M48" s="22"/>
      <c r="N48" s="22">
        <v>0</v>
      </c>
      <c r="O48" s="22"/>
      <c r="P48" s="22">
        <f t="shared" si="2"/>
        <v>0</v>
      </c>
      <c r="Q48" s="22"/>
      <c r="R48" s="22">
        <f t="shared" si="3"/>
        <v>0</v>
      </c>
      <c r="S48" s="22"/>
      <c r="T48" s="22">
        <f t="shared" si="4"/>
        <v>0</v>
      </c>
      <c r="U48" s="22"/>
      <c r="V48" s="22">
        <f t="shared" si="5"/>
        <v>0</v>
      </c>
      <c r="W48" s="22"/>
      <c r="X48" s="22">
        <f t="shared" si="6"/>
        <v>0</v>
      </c>
      <c r="Y48" s="22"/>
      <c r="Z48" s="22">
        <f t="shared" si="7"/>
        <v>0</v>
      </c>
    </row>
    <row r="49" spans="1:26" ht="18" customHeight="1" x14ac:dyDescent="0.2">
      <c r="A49" s="8">
        <v>800099263</v>
      </c>
      <c r="B49" s="8">
        <v>212054720</v>
      </c>
      <c r="C49" s="9" t="s">
        <v>163</v>
      </c>
      <c r="D49" s="10" t="s">
        <v>398</v>
      </c>
      <c r="E49" s="22"/>
      <c r="F49" s="22">
        <f t="shared" si="0"/>
        <v>0</v>
      </c>
      <c r="G49" s="22"/>
      <c r="H49" s="22">
        <f t="shared" si="1"/>
        <v>0</v>
      </c>
      <c r="I49" s="22"/>
      <c r="J49" s="22">
        <v>0</v>
      </c>
      <c r="K49" s="22"/>
      <c r="L49" s="22">
        <v>0</v>
      </c>
      <c r="M49" s="22"/>
      <c r="N49" s="22">
        <v>0</v>
      </c>
      <c r="O49" s="22"/>
      <c r="P49" s="22">
        <f t="shared" si="2"/>
        <v>0</v>
      </c>
      <c r="Q49" s="22"/>
      <c r="R49" s="22">
        <f t="shared" si="3"/>
        <v>0</v>
      </c>
      <c r="S49" s="22"/>
      <c r="T49" s="22">
        <f t="shared" si="4"/>
        <v>0</v>
      </c>
      <c r="U49" s="22"/>
      <c r="V49" s="22">
        <f t="shared" si="5"/>
        <v>0</v>
      </c>
      <c r="W49" s="22"/>
      <c r="X49" s="22">
        <f t="shared" si="6"/>
        <v>0</v>
      </c>
      <c r="Y49" s="22"/>
      <c r="Z49" s="22">
        <f t="shared" si="7"/>
        <v>0</v>
      </c>
    </row>
    <row r="50" spans="1:26" ht="18" customHeight="1" x14ac:dyDescent="0.2">
      <c r="A50" s="8">
        <v>800099310</v>
      </c>
      <c r="B50" s="8">
        <v>217066170</v>
      </c>
      <c r="C50" s="9" t="s">
        <v>164</v>
      </c>
      <c r="D50" s="10" t="s">
        <v>399</v>
      </c>
      <c r="E50" s="22"/>
      <c r="F50" s="22">
        <f t="shared" si="0"/>
        <v>0</v>
      </c>
      <c r="G50" s="22"/>
      <c r="H50" s="22">
        <f t="shared" si="1"/>
        <v>0</v>
      </c>
      <c r="I50" s="22"/>
      <c r="J50" s="22">
        <v>0</v>
      </c>
      <c r="K50" s="22"/>
      <c r="L50" s="22">
        <v>0</v>
      </c>
      <c r="M50" s="22"/>
      <c r="N50" s="22">
        <v>0</v>
      </c>
      <c r="O50" s="22"/>
      <c r="P50" s="22">
        <f t="shared" si="2"/>
        <v>0</v>
      </c>
      <c r="Q50" s="22"/>
      <c r="R50" s="22">
        <f t="shared" si="3"/>
        <v>0</v>
      </c>
      <c r="S50" s="22"/>
      <c r="T50" s="22">
        <f t="shared" si="4"/>
        <v>0</v>
      </c>
      <c r="U50" s="22"/>
      <c r="V50" s="22">
        <f t="shared" si="5"/>
        <v>0</v>
      </c>
      <c r="W50" s="22"/>
      <c r="X50" s="22">
        <f t="shared" si="6"/>
        <v>0</v>
      </c>
      <c r="Y50" s="22"/>
      <c r="Z50" s="22">
        <f t="shared" si="7"/>
        <v>0</v>
      </c>
    </row>
    <row r="51" spans="1:26" ht="18" customHeight="1" x14ac:dyDescent="0.2">
      <c r="A51" s="8">
        <v>800099425</v>
      </c>
      <c r="B51" s="8">
        <v>212585225</v>
      </c>
      <c r="C51" s="9" t="s">
        <v>192</v>
      </c>
      <c r="D51" s="10" t="s">
        <v>426</v>
      </c>
      <c r="E51" s="22"/>
      <c r="F51" s="22">
        <f t="shared" si="0"/>
        <v>0</v>
      </c>
      <c r="G51" s="22"/>
      <c r="H51" s="22">
        <f t="shared" si="1"/>
        <v>0</v>
      </c>
      <c r="I51" s="22"/>
      <c r="J51" s="22">
        <v>0</v>
      </c>
      <c r="K51" s="22"/>
      <c r="L51" s="22">
        <v>0</v>
      </c>
      <c r="M51" s="22"/>
      <c r="N51" s="22">
        <v>0</v>
      </c>
      <c r="O51" s="22"/>
      <c r="P51" s="22">
        <f t="shared" si="2"/>
        <v>0</v>
      </c>
      <c r="Q51" s="22"/>
      <c r="R51" s="22">
        <f t="shared" si="3"/>
        <v>0</v>
      </c>
      <c r="S51" s="22"/>
      <c r="T51" s="22">
        <f t="shared" si="4"/>
        <v>0</v>
      </c>
      <c r="U51" s="22"/>
      <c r="V51" s="22">
        <f t="shared" si="5"/>
        <v>0</v>
      </c>
      <c r="W51" s="22"/>
      <c r="X51" s="22">
        <f t="shared" si="6"/>
        <v>0</v>
      </c>
      <c r="Y51" s="22"/>
      <c r="Z51" s="22">
        <f t="shared" si="7"/>
        <v>0</v>
      </c>
    </row>
    <row r="52" spans="1:26" ht="18" customHeight="1" x14ac:dyDescent="0.2">
      <c r="A52" s="8">
        <v>800099721</v>
      </c>
      <c r="B52" s="8">
        <v>210615106</v>
      </c>
      <c r="C52" s="9" t="s">
        <v>145</v>
      </c>
      <c r="D52" s="10" t="s">
        <v>381</v>
      </c>
      <c r="E52" s="22"/>
      <c r="F52" s="22">
        <f t="shared" si="0"/>
        <v>0</v>
      </c>
      <c r="G52" s="22"/>
      <c r="H52" s="22">
        <f t="shared" si="1"/>
        <v>0</v>
      </c>
      <c r="I52" s="22"/>
      <c r="J52" s="22">
        <v>0</v>
      </c>
      <c r="K52" s="22"/>
      <c r="L52" s="22">
        <v>0</v>
      </c>
      <c r="M52" s="22"/>
      <c r="N52" s="22">
        <v>0</v>
      </c>
      <c r="O52" s="22"/>
      <c r="P52" s="22">
        <f t="shared" si="2"/>
        <v>0</v>
      </c>
      <c r="Q52" s="22"/>
      <c r="R52" s="22">
        <f t="shared" si="3"/>
        <v>0</v>
      </c>
      <c r="S52" s="22"/>
      <c r="T52" s="22">
        <f t="shared" si="4"/>
        <v>0</v>
      </c>
      <c r="U52" s="22"/>
      <c r="V52" s="22">
        <f t="shared" si="5"/>
        <v>0</v>
      </c>
      <c r="W52" s="22"/>
      <c r="X52" s="22">
        <f t="shared" si="6"/>
        <v>0</v>
      </c>
      <c r="Y52" s="22"/>
      <c r="Z52" s="22">
        <f t="shared" si="7"/>
        <v>0</v>
      </c>
    </row>
    <row r="53" spans="1:26" ht="18" customHeight="1" x14ac:dyDescent="0.2">
      <c r="A53" s="8">
        <v>800099829</v>
      </c>
      <c r="B53" s="8">
        <v>218968689</v>
      </c>
      <c r="C53" s="9" t="s">
        <v>165</v>
      </c>
      <c r="D53" s="10" t="s">
        <v>400</v>
      </c>
      <c r="E53" s="22"/>
      <c r="F53" s="22">
        <f t="shared" si="0"/>
        <v>0</v>
      </c>
      <c r="G53" s="22"/>
      <c r="H53" s="22">
        <f t="shared" si="1"/>
        <v>0</v>
      </c>
      <c r="I53" s="22"/>
      <c r="J53" s="22">
        <v>0</v>
      </c>
      <c r="K53" s="22"/>
      <c r="L53" s="22">
        <v>0</v>
      </c>
      <c r="M53" s="22"/>
      <c r="N53" s="22">
        <v>0</v>
      </c>
      <c r="O53" s="22"/>
      <c r="P53" s="22">
        <f t="shared" si="2"/>
        <v>0</v>
      </c>
      <c r="Q53" s="22"/>
      <c r="R53" s="22">
        <f t="shared" si="3"/>
        <v>0</v>
      </c>
      <c r="S53" s="22"/>
      <c r="T53" s="22">
        <f t="shared" si="4"/>
        <v>0</v>
      </c>
      <c r="U53" s="22"/>
      <c r="V53" s="22">
        <f t="shared" si="5"/>
        <v>0</v>
      </c>
      <c r="W53" s="22"/>
      <c r="X53" s="22">
        <f t="shared" si="6"/>
        <v>0</v>
      </c>
      <c r="Y53" s="22"/>
      <c r="Z53" s="22">
        <f t="shared" si="7"/>
        <v>0</v>
      </c>
    </row>
    <row r="54" spans="1:26" ht="18" customHeight="1" x14ac:dyDescent="0.2">
      <c r="A54" s="8">
        <v>800100059</v>
      </c>
      <c r="B54" s="8">
        <v>215273352</v>
      </c>
      <c r="C54" s="9" t="s">
        <v>172</v>
      </c>
      <c r="D54" s="10" t="s">
        <v>407</v>
      </c>
      <c r="E54" s="22"/>
      <c r="F54" s="22">
        <f t="shared" si="0"/>
        <v>0</v>
      </c>
      <c r="G54" s="22"/>
      <c r="H54" s="22">
        <f t="shared" si="1"/>
        <v>0</v>
      </c>
      <c r="I54" s="22"/>
      <c r="J54" s="22">
        <v>0</v>
      </c>
      <c r="K54" s="22"/>
      <c r="L54" s="22">
        <v>0</v>
      </c>
      <c r="M54" s="22"/>
      <c r="N54" s="22">
        <v>0</v>
      </c>
      <c r="O54" s="22"/>
      <c r="P54" s="22">
        <f t="shared" si="2"/>
        <v>0</v>
      </c>
      <c r="Q54" s="22"/>
      <c r="R54" s="22">
        <f t="shared" si="3"/>
        <v>0</v>
      </c>
      <c r="S54" s="22"/>
      <c r="T54" s="22">
        <f t="shared" si="4"/>
        <v>0</v>
      </c>
      <c r="U54" s="22"/>
      <c r="V54" s="22">
        <f t="shared" si="5"/>
        <v>0</v>
      </c>
      <c r="W54" s="22"/>
      <c r="X54" s="22">
        <f t="shared" si="6"/>
        <v>0</v>
      </c>
      <c r="Y54" s="22"/>
      <c r="Z54" s="22">
        <f t="shared" si="7"/>
        <v>0</v>
      </c>
    </row>
    <row r="55" spans="1:26" ht="18" customHeight="1" x14ac:dyDescent="0.2">
      <c r="A55" s="8">
        <v>800100136</v>
      </c>
      <c r="B55" s="8">
        <v>214773547</v>
      </c>
      <c r="C55" s="9" t="s">
        <v>173</v>
      </c>
      <c r="D55" s="10" t="s">
        <v>408</v>
      </c>
      <c r="E55" s="22"/>
      <c r="F55" s="22">
        <f t="shared" si="0"/>
        <v>0</v>
      </c>
      <c r="G55" s="22"/>
      <c r="H55" s="22">
        <f t="shared" si="1"/>
        <v>0</v>
      </c>
      <c r="I55" s="22"/>
      <c r="J55" s="22">
        <v>0</v>
      </c>
      <c r="K55" s="22"/>
      <c r="L55" s="22">
        <v>0</v>
      </c>
      <c r="M55" s="22"/>
      <c r="N55" s="22">
        <v>0</v>
      </c>
      <c r="O55" s="22"/>
      <c r="P55" s="22">
        <f t="shared" si="2"/>
        <v>0</v>
      </c>
      <c r="Q55" s="22"/>
      <c r="R55" s="22">
        <f t="shared" si="3"/>
        <v>0</v>
      </c>
      <c r="S55" s="22"/>
      <c r="T55" s="22">
        <f t="shared" si="4"/>
        <v>0</v>
      </c>
      <c r="U55" s="22"/>
      <c r="V55" s="22">
        <f t="shared" si="5"/>
        <v>0</v>
      </c>
      <c r="W55" s="22"/>
      <c r="X55" s="22">
        <f t="shared" si="6"/>
        <v>0</v>
      </c>
      <c r="Y55" s="22"/>
      <c r="Z55" s="22">
        <f t="shared" si="7"/>
        <v>0</v>
      </c>
    </row>
    <row r="56" spans="1:26" ht="18" customHeight="1" x14ac:dyDescent="0.2">
      <c r="A56" s="8">
        <v>800100729</v>
      </c>
      <c r="B56" s="8">
        <v>210870508</v>
      </c>
      <c r="C56" s="9" t="s">
        <v>316</v>
      </c>
      <c r="D56" s="10" t="s">
        <v>542</v>
      </c>
      <c r="E56" s="22"/>
      <c r="F56" s="22">
        <f t="shared" si="0"/>
        <v>0</v>
      </c>
      <c r="G56" s="22"/>
      <c r="H56" s="22">
        <f t="shared" si="1"/>
        <v>0</v>
      </c>
      <c r="I56" s="22"/>
      <c r="J56" s="22">
        <v>0</v>
      </c>
      <c r="K56" s="22"/>
      <c r="L56" s="22">
        <v>0</v>
      </c>
      <c r="M56" s="22"/>
      <c r="N56" s="22">
        <v>0</v>
      </c>
      <c r="O56" s="22"/>
      <c r="P56" s="22">
        <f t="shared" si="2"/>
        <v>0</v>
      </c>
      <c r="Q56" s="22"/>
      <c r="R56" s="22">
        <f t="shared" si="3"/>
        <v>0</v>
      </c>
      <c r="S56" s="22"/>
      <c r="T56" s="22">
        <f t="shared" si="4"/>
        <v>0</v>
      </c>
      <c r="U56" s="22"/>
      <c r="V56" s="22">
        <f t="shared" si="5"/>
        <v>0</v>
      </c>
      <c r="W56" s="22"/>
      <c r="X56" s="22">
        <f t="shared" si="6"/>
        <v>0</v>
      </c>
      <c r="Y56" s="22"/>
      <c r="Z56" s="22">
        <f t="shared" si="7"/>
        <v>0</v>
      </c>
    </row>
    <row r="57" spans="1:26" ht="18" customHeight="1" x14ac:dyDescent="0.2">
      <c r="A57" s="8">
        <v>800100747</v>
      </c>
      <c r="B57" s="8">
        <v>214270742</v>
      </c>
      <c r="C57" s="9" t="s">
        <v>146</v>
      </c>
      <c r="D57" s="10" t="s">
        <v>382</v>
      </c>
      <c r="E57" s="22"/>
      <c r="F57" s="22">
        <f t="shared" si="0"/>
        <v>0</v>
      </c>
      <c r="G57" s="22"/>
      <c r="H57" s="22">
        <f t="shared" si="1"/>
        <v>0</v>
      </c>
      <c r="I57" s="22"/>
      <c r="J57" s="22">
        <v>0</v>
      </c>
      <c r="K57" s="22"/>
      <c r="L57" s="22">
        <v>0</v>
      </c>
      <c r="M57" s="22"/>
      <c r="N57" s="22">
        <v>0</v>
      </c>
      <c r="O57" s="22"/>
      <c r="P57" s="22">
        <f t="shared" si="2"/>
        <v>0</v>
      </c>
      <c r="Q57" s="22"/>
      <c r="R57" s="22">
        <f t="shared" si="3"/>
        <v>0</v>
      </c>
      <c r="S57" s="22"/>
      <c r="T57" s="22">
        <f t="shared" si="4"/>
        <v>0</v>
      </c>
      <c r="U57" s="22"/>
      <c r="V57" s="22">
        <f t="shared" si="5"/>
        <v>0</v>
      </c>
      <c r="W57" s="22"/>
      <c r="X57" s="22">
        <f t="shared" si="6"/>
        <v>0</v>
      </c>
      <c r="Y57" s="22"/>
      <c r="Z57" s="22">
        <f t="shared" si="7"/>
        <v>0</v>
      </c>
    </row>
    <row r="58" spans="1:26" ht="18" customHeight="1" x14ac:dyDescent="0.2">
      <c r="A58" s="8">
        <v>800100751</v>
      </c>
      <c r="B58" s="8">
        <v>212370823</v>
      </c>
      <c r="C58" s="9" t="s">
        <v>147</v>
      </c>
      <c r="D58" s="10" t="s">
        <v>383</v>
      </c>
      <c r="E58" s="22"/>
      <c r="F58" s="22">
        <f t="shared" si="0"/>
        <v>0</v>
      </c>
      <c r="G58" s="22"/>
      <c r="H58" s="22">
        <f t="shared" si="1"/>
        <v>0</v>
      </c>
      <c r="I58" s="22"/>
      <c r="J58" s="22">
        <v>0</v>
      </c>
      <c r="K58" s="22"/>
      <c r="L58" s="22">
        <v>0</v>
      </c>
      <c r="M58" s="22"/>
      <c r="N58" s="22">
        <v>0</v>
      </c>
      <c r="O58" s="22"/>
      <c r="P58" s="22">
        <f t="shared" si="2"/>
        <v>0</v>
      </c>
      <c r="Q58" s="22"/>
      <c r="R58" s="22">
        <f t="shared" si="3"/>
        <v>0</v>
      </c>
      <c r="S58" s="22"/>
      <c r="T58" s="22">
        <f t="shared" si="4"/>
        <v>0</v>
      </c>
      <c r="U58" s="22"/>
      <c r="V58" s="22">
        <f t="shared" si="5"/>
        <v>0</v>
      </c>
      <c r="W58" s="22"/>
      <c r="X58" s="22">
        <f t="shared" si="6"/>
        <v>0</v>
      </c>
      <c r="Y58" s="22"/>
      <c r="Z58" s="22">
        <f t="shared" si="7"/>
        <v>0</v>
      </c>
    </row>
    <row r="59" spans="1:26" ht="18" customHeight="1" x14ac:dyDescent="0.2">
      <c r="A59" s="8">
        <v>800102504</v>
      </c>
      <c r="B59" s="8">
        <v>210181001</v>
      </c>
      <c r="C59" s="9" t="s">
        <v>185</v>
      </c>
      <c r="D59" s="10" t="s">
        <v>419</v>
      </c>
      <c r="E59" s="22"/>
      <c r="F59" s="22">
        <f t="shared" si="0"/>
        <v>0</v>
      </c>
      <c r="G59" s="22"/>
      <c r="H59" s="22">
        <f t="shared" si="1"/>
        <v>0</v>
      </c>
      <c r="I59" s="22"/>
      <c r="J59" s="22">
        <v>0</v>
      </c>
      <c r="K59" s="22"/>
      <c r="L59" s="22">
        <v>0</v>
      </c>
      <c r="M59" s="22"/>
      <c r="N59" s="22">
        <v>0</v>
      </c>
      <c r="O59" s="22"/>
      <c r="P59" s="22">
        <f t="shared" si="2"/>
        <v>0</v>
      </c>
      <c r="Q59" s="22"/>
      <c r="R59" s="22">
        <f t="shared" si="3"/>
        <v>0</v>
      </c>
      <c r="S59" s="22"/>
      <c r="T59" s="22">
        <f t="shared" si="4"/>
        <v>0</v>
      </c>
      <c r="U59" s="22"/>
      <c r="V59" s="22">
        <f t="shared" si="5"/>
        <v>0</v>
      </c>
      <c r="W59" s="22"/>
      <c r="X59" s="22">
        <f t="shared" si="6"/>
        <v>0</v>
      </c>
      <c r="Y59" s="22"/>
      <c r="Z59" s="22">
        <f t="shared" si="7"/>
        <v>0</v>
      </c>
    </row>
    <row r="60" spans="1:26" ht="18" customHeight="1" x14ac:dyDescent="0.2">
      <c r="A60" s="8">
        <v>800102838</v>
      </c>
      <c r="B60" s="8">
        <v>118181000</v>
      </c>
      <c r="C60" s="9" t="s">
        <v>148</v>
      </c>
      <c r="D60" s="10" t="s">
        <v>384</v>
      </c>
      <c r="E60" s="22"/>
      <c r="F60" s="22">
        <f t="shared" si="0"/>
        <v>0</v>
      </c>
      <c r="G60" s="22"/>
      <c r="H60" s="22">
        <f t="shared" si="1"/>
        <v>0</v>
      </c>
      <c r="I60" s="22"/>
      <c r="J60" s="22">
        <v>0</v>
      </c>
      <c r="K60" s="22"/>
      <c r="L60" s="22">
        <v>0</v>
      </c>
      <c r="M60" s="22"/>
      <c r="N60" s="22">
        <v>0</v>
      </c>
      <c r="O60" s="22"/>
      <c r="P60" s="22">
        <f t="shared" si="2"/>
        <v>0</v>
      </c>
      <c r="Q60" s="22"/>
      <c r="R60" s="22">
        <f t="shared" si="3"/>
        <v>0</v>
      </c>
      <c r="S60" s="22"/>
      <c r="T60" s="22">
        <f t="shared" si="4"/>
        <v>0</v>
      </c>
      <c r="U60" s="22"/>
      <c r="V60" s="22">
        <f t="shared" si="5"/>
        <v>0</v>
      </c>
      <c r="W60" s="22"/>
      <c r="X60" s="22">
        <f t="shared" si="6"/>
        <v>0</v>
      </c>
      <c r="Y60" s="22"/>
      <c r="Z60" s="22">
        <f t="shared" si="7"/>
        <v>0</v>
      </c>
    </row>
    <row r="61" spans="1:26" ht="18" customHeight="1" x14ac:dyDescent="0.2">
      <c r="A61" s="8">
        <v>800102891</v>
      </c>
      <c r="B61" s="8">
        <v>210186001</v>
      </c>
      <c r="C61" s="9" t="s">
        <v>178</v>
      </c>
      <c r="D61" s="10" t="s">
        <v>413</v>
      </c>
      <c r="E61" s="22"/>
      <c r="F61" s="22">
        <f t="shared" si="0"/>
        <v>0</v>
      </c>
      <c r="G61" s="22"/>
      <c r="H61" s="22">
        <f t="shared" si="1"/>
        <v>0</v>
      </c>
      <c r="I61" s="22"/>
      <c r="J61" s="22">
        <v>0</v>
      </c>
      <c r="K61" s="22"/>
      <c r="L61" s="22">
        <v>0</v>
      </c>
      <c r="M61" s="22"/>
      <c r="N61" s="22">
        <v>0</v>
      </c>
      <c r="O61" s="22"/>
      <c r="P61" s="22">
        <f t="shared" si="2"/>
        <v>0</v>
      </c>
      <c r="Q61" s="22"/>
      <c r="R61" s="22">
        <f t="shared" si="3"/>
        <v>0</v>
      </c>
      <c r="S61" s="22"/>
      <c r="T61" s="22">
        <f t="shared" si="4"/>
        <v>0</v>
      </c>
      <c r="U61" s="22"/>
      <c r="V61" s="22">
        <f t="shared" si="5"/>
        <v>0</v>
      </c>
      <c r="W61" s="22"/>
      <c r="X61" s="22">
        <f t="shared" si="6"/>
        <v>0</v>
      </c>
      <c r="Y61" s="22"/>
      <c r="Z61" s="22">
        <f t="shared" si="7"/>
        <v>0</v>
      </c>
    </row>
    <row r="62" spans="1:26" ht="18" customHeight="1" x14ac:dyDescent="0.2">
      <c r="A62" s="8">
        <v>800102896</v>
      </c>
      <c r="B62" s="8">
        <v>212086320</v>
      </c>
      <c r="C62" s="9" t="s">
        <v>179</v>
      </c>
      <c r="D62" s="10" t="s">
        <v>414</v>
      </c>
      <c r="E62" s="22"/>
      <c r="F62" s="22">
        <f t="shared" si="0"/>
        <v>0</v>
      </c>
      <c r="G62" s="22"/>
      <c r="H62" s="22">
        <f t="shared" si="1"/>
        <v>0</v>
      </c>
      <c r="I62" s="22"/>
      <c r="J62" s="22">
        <v>0</v>
      </c>
      <c r="K62" s="22"/>
      <c r="L62" s="22">
        <v>0</v>
      </c>
      <c r="M62" s="22"/>
      <c r="N62" s="22">
        <v>0</v>
      </c>
      <c r="O62" s="22"/>
      <c r="P62" s="22">
        <f t="shared" si="2"/>
        <v>0</v>
      </c>
      <c r="Q62" s="22"/>
      <c r="R62" s="22">
        <f t="shared" si="3"/>
        <v>0</v>
      </c>
      <c r="S62" s="22"/>
      <c r="T62" s="22">
        <f t="shared" si="4"/>
        <v>0</v>
      </c>
      <c r="U62" s="22"/>
      <c r="V62" s="22">
        <f t="shared" si="5"/>
        <v>0</v>
      </c>
      <c r="W62" s="22"/>
      <c r="X62" s="22">
        <f t="shared" si="6"/>
        <v>0</v>
      </c>
      <c r="Y62" s="22"/>
      <c r="Z62" s="22">
        <f t="shared" si="7"/>
        <v>0</v>
      </c>
    </row>
    <row r="63" spans="1:26" ht="18" customHeight="1" x14ac:dyDescent="0.2">
      <c r="A63" s="8">
        <v>800102912</v>
      </c>
      <c r="B63" s="8">
        <v>216586865</v>
      </c>
      <c r="C63" s="9" t="s">
        <v>184</v>
      </c>
      <c r="D63" s="10" t="s">
        <v>418</v>
      </c>
      <c r="E63" s="22"/>
      <c r="F63" s="22">
        <f t="shared" si="0"/>
        <v>0</v>
      </c>
      <c r="G63" s="22"/>
      <c r="H63" s="22">
        <f t="shared" si="1"/>
        <v>0</v>
      </c>
      <c r="I63" s="22"/>
      <c r="J63" s="22">
        <v>0</v>
      </c>
      <c r="K63" s="22"/>
      <c r="L63" s="22">
        <v>0</v>
      </c>
      <c r="M63" s="22"/>
      <c r="N63" s="22">
        <v>0</v>
      </c>
      <c r="O63" s="22"/>
      <c r="P63" s="22">
        <f t="shared" si="2"/>
        <v>0</v>
      </c>
      <c r="Q63" s="22"/>
      <c r="R63" s="22">
        <f t="shared" si="3"/>
        <v>0</v>
      </c>
      <c r="S63" s="22"/>
      <c r="T63" s="22">
        <f t="shared" si="4"/>
        <v>0</v>
      </c>
      <c r="U63" s="22"/>
      <c r="V63" s="22">
        <f t="shared" si="5"/>
        <v>0</v>
      </c>
      <c r="W63" s="22"/>
      <c r="X63" s="22">
        <f t="shared" si="6"/>
        <v>0</v>
      </c>
      <c r="Y63" s="22"/>
      <c r="Z63" s="22">
        <f t="shared" si="7"/>
        <v>0</v>
      </c>
    </row>
    <row r="64" spans="1:26" ht="18" customHeight="1" x14ac:dyDescent="0.2">
      <c r="A64" s="8">
        <v>800103196</v>
      </c>
      <c r="B64" s="8">
        <v>119595000</v>
      </c>
      <c r="C64" s="9" t="s">
        <v>149</v>
      </c>
      <c r="D64" s="10" t="s">
        <v>385</v>
      </c>
      <c r="E64" s="22"/>
      <c r="F64" s="22">
        <f t="shared" si="0"/>
        <v>0</v>
      </c>
      <c r="G64" s="22"/>
      <c r="H64" s="22">
        <f t="shared" si="1"/>
        <v>0</v>
      </c>
      <c r="I64" s="22"/>
      <c r="J64" s="22">
        <v>0</v>
      </c>
      <c r="K64" s="22"/>
      <c r="L64" s="22">
        <v>0</v>
      </c>
      <c r="M64" s="22"/>
      <c r="N64" s="22">
        <v>0</v>
      </c>
      <c r="O64" s="22"/>
      <c r="P64" s="22">
        <f t="shared" si="2"/>
        <v>0</v>
      </c>
      <c r="Q64" s="22"/>
      <c r="R64" s="22">
        <f t="shared" si="3"/>
        <v>0</v>
      </c>
      <c r="S64" s="22"/>
      <c r="T64" s="22">
        <f t="shared" si="4"/>
        <v>0</v>
      </c>
      <c r="U64" s="22"/>
      <c r="V64" s="22">
        <f t="shared" si="5"/>
        <v>0</v>
      </c>
      <c r="W64" s="22"/>
      <c r="X64" s="22">
        <f t="shared" si="6"/>
        <v>0</v>
      </c>
      <c r="Y64" s="22"/>
      <c r="Z64" s="22">
        <f t="shared" si="7"/>
        <v>0</v>
      </c>
    </row>
    <row r="65" spans="1:26" ht="18" customHeight="1" x14ac:dyDescent="0.2">
      <c r="A65" s="8">
        <v>800103318</v>
      </c>
      <c r="B65" s="8">
        <v>212499624</v>
      </c>
      <c r="C65" s="9" t="s">
        <v>150</v>
      </c>
      <c r="D65" s="10" t="s">
        <v>386</v>
      </c>
      <c r="E65" s="22"/>
      <c r="F65" s="22">
        <f t="shared" si="0"/>
        <v>0</v>
      </c>
      <c r="G65" s="22"/>
      <c r="H65" s="22">
        <f t="shared" si="1"/>
        <v>0</v>
      </c>
      <c r="I65" s="22"/>
      <c r="J65" s="22">
        <v>0</v>
      </c>
      <c r="K65" s="22"/>
      <c r="L65" s="22">
        <v>0</v>
      </c>
      <c r="M65" s="22"/>
      <c r="N65" s="22">
        <v>0</v>
      </c>
      <c r="O65" s="22"/>
      <c r="P65" s="22">
        <f t="shared" si="2"/>
        <v>0</v>
      </c>
      <c r="Q65" s="22"/>
      <c r="R65" s="22">
        <f t="shared" si="3"/>
        <v>0</v>
      </c>
      <c r="S65" s="22"/>
      <c r="T65" s="22">
        <f t="shared" si="4"/>
        <v>0</v>
      </c>
      <c r="U65" s="22"/>
      <c r="V65" s="22">
        <f t="shared" si="5"/>
        <v>0</v>
      </c>
      <c r="W65" s="22"/>
      <c r="X65" s="22">
        <f t="shared" si="6"/>
        <v>0</v>
      </c>
      <c r="Y65" s="22"/>
      <c r="Z65" s="22">
        <f t="shared" si="7"/>
        <v>0</v>
      </c>
    </row>
    <row r="66" spans="1:26" ht="18" customHeight="1" x14ac:dyDescent="0.2">
      <c r="A66" s="8">
        <v>800103659</v>
      </c>
      <c r="B66" s="8">
        <v>215085250</v>
      </c>
      <c r="C66" s="9" t="s">
        <v>177</v>
      </c>
      <c r="D66" s="10" t="s">
        <v>412</v>
      </c>
      <c r="E66" s="22"/>
      <c r="F66" s="22">
        <f t="shared" si="0"/>
        <v>0</v>
      </c>
      <c r="G66" s="22"/>
      <c r="H66" s="22">
        <f t="shared" si="1"/>
        <v>0</v>
      </c>
      <c r="I66" s="22"/>
      <c r="J66" s="22">
        <v>0</v>
      </c>
      <c r="K66" s="22"/>
      <c r="L66" s="22">
        <v>0</v>
      </c>
      <c r="M66" s="22"/>
      <c r="N66" s="22">
        <v>0</v>
      </c>
      <c r="O66" s="22"/>
      <c r="P66" s="22">
        <f t="shared" si="2"/>
        <v>0</v>
      </c>
      <c r="Q66" s="22"/>
      <c r="R66" s="22">
        <f t="shared" si="3"/>
        <v>0</v>
      </c>
      <c r="S66" s="22"/>
      <c r="T66" s="22">
        <f t="shared" si="4"/>
        <v>0</v>
      </c>
      <c r="U66" s="22"/>
      <c r="V66" s="22">
        <f t="shared" si="5"/>
        <v>0</v>
      </c>
      <c r="W66" s="22"/>
      <c r="X66" s="22">
        <f t="shared" si="6"/>
        <v>0</v>
      </c>
      <c r="Y66" s="22"/>
      <c r="Z66" s="22">
        <f t="shared" si="7"/>
        <v>0</v>
      </c>
    </row>
    <row r="67" spans="1:26" ht="18" customHeight="1" x14ac:dyDescent="0.2">
      <c r="A67" s="8">
        <v>800103720</v>
      </c>
      <c r="B67" s="8">
        <v>212585325</v>
      </c>
      <c r="C67" s="9" t="s">
        <v>344</v>
      </c>
      <c r="D67" s="10" t="s">
        <v>567</v>
      </c>
      <c r="E67" s="22"/>
      <c r="F67" s="22">
        <f t="shared" si="0"/>
        <v>0</v>
      </c>
      <c r="G67" s="22"/>
      <c r="H67" s="22">
        <f t="shared" si="1"/>
        <v>0</v>
      </c>
      <c r="I67" s="22"/>
      <c r="J67" s="22">
        <v>0</v>
      </c>
      <c r="K67" s="22"/>
      <c r="L67" s="22">
        <v>0</v>
      </c>
      <c r="M67" s="22"/>
      <c r="N67" s="22">
        <v>0</v>
      </c>
      <c r="O67" s="22"/>
      <c r="P67" s="22">
        <f t="shared" si="2"/>
        <v>0</v>
      </c>
      <c r="Q67" s="22"/>
      <c r="R67" s="22">
        <f t="shared" si="3"/>
        <v>0</v>
      </c>
      <c r="S67" s="22"/>
      <c r="T67" s="22">
        <f t="shared" si="4"/>
        <v>0</v>
      </c>
      <c r="U67" s="22"/>
      <c r="V67" s="22">
        <f t="shared" si="5"/>
        <v>0</v>
      </c>
      <c r="W67" s="22"/>
      <c r="X67" s="22">
        <f t="shared" si="6"/>
        <v>0</v>
      </c>
      <c r="Y67" s="22"/>
      <c r="Z67" s="22">
        <f t="shared" si="7"/>
        <v>0</v>
      </c>
    </row>
    <row r="68" spans="1:26" ht="18" customHeight="1" x14ac:dyDescent="0.2">
      <c r="A68" s="8">
        <v>800103913</v>
      </c>
      <c r="B68" s="8">
        <v>114141000</v>
      </c>
      <c r="C68" s="38" t="s">
        <v>151</v>
      </c>
      <c r="D68" s="10" t="s">
        <v>387</v>
      </c>
      <c r="E68" s="22"/>
      <c r="F68" s="22">
        <f t="shared" si="0"/>
        <v>0</v>
      </c>
      <c r="G68" s="22"/>
      <c r="H68" s="22">
        <f t="shared" si="1"/>
        <v>0</v>
      </c>
      <c r="I68" s="22"/>
      <c r="J68" s="22">
        <v>0</v>
      </c>
      <c r="K68" s="22"/>
      <c r="L68" s="22">
        <v>0</v>
      </c>
      <c r="M68" s="22"/>
      <c r="N68" s="22">
        <v>0</v>
      </c>
      <c r="O68" s="22"/>
      <c r="P68" s="22">
        <f t="shared" si="2"/>
        <v>0</v>
      </c>
      <c r="Q68" s="22"/>
      <c r="R68" s="22">
        <f t="shared" si="3"/>
        <v>0</v>
      </c>
      <c r="S68" s="22"/>
      <c r="T68" s="22">
        <f t="shared" si="4"/>
        <v>0</v>
      </c>
      <c r="U68" s="22"/>
      <c r="V68" s="22">
        <f t="shared" si="5"/>
        <v>0</v>
      </c>
      <c r="W68" s="22"/>
      <c r="X68" s="22">
        <f t="shared" si="6"/>
        <v>0</v>
      </c>
      <c r="Y68" s="22"/>
      <c r="Z68" s="22">
        <f t="shared" si="7"/>
        <v>0</v>
      </c>
    </row>
    <row r="69" spans="1:26" ht="18" customHeight="1" x14ac:dyDescent="0.2">
      <c r="A69" s="8">
        <v>800103920</v>
      </c>
      <c r="B69" s="8">
        <v>114747000</v>
      </c>
      <c r="C69" s="9" t="s">
        <v>342</v>
      </c>
      <c r="D69" s="10" t="s">
        <v>566</v>
      </c>
      <c r="E69" s="22"/>
      <c r="F69" s="22">
        <f t="shared" ref="F69:F132" si="8">+E69</f>
        <v>0</v>
      </c>
      <c r="G69" s="22"/>
      <c r="H69" s="22">
        <f t="shared" ref="H69:H132" si="9">+F69+G69</f>
        <v>0</v>
      </c>
      <c r="I69" s="22"/>
      <c r="J69" s="22">
        <v>0</v>
      </c>
      <c r="K69" s="22"/>
      <c r="L69" s="22">
        <v>0</v>
      </c>
      <c r="M69" s="22"/>
      <c r="N69" s="22">
        <v>0</v>
      </c>
      <c r="O69" s="22"/>
      <c r="P69" s="22">
        <f t="shared" ref="P69:P132" si="10">+N69+O69</f>
        <v>0</v>
      </c>
      <c r="Q69" s="22"/>
      <c r="R69" s="22">
        <f t="shared" ref="R69:R132" si="11">+P69+Q69</f>
        <v>0</v>
      </c>
      <c r="S69" s="22"/>
      <c r="T69" s="22">
        <f t="shared" ref="T69:T132" si="12">+R69+S69</f>
        <v>0</v>
      </c>
      <c r="U69" s="22"/>
      <c r="V69" s="22">
        <f t="shared" ref="V69:V132" si="13">+T69+U69</f>
        <v>0</v>
      </c>
      <c r="W69" s="22"/>
      <c r="X69" s="22">
        <f t="shared" ref="X69:X132" si="14">+V69+W69</f>
        <v>0</v>
      </c>
      <c r="Y69" s="22"/>
      <c r="Z69" s="22">
        <f t="shared" ref="Z69:Z132" si="15">+X69+Y69</f>
        <v>0</v>
      </c>
    </row>
    <row r="70" spans="1:26" ht="18" customHeight="1" x14ac:dyDescent="0.2">
      <c r="A70" s="8">
        <v>800103923</v>
      </c>
      <c r="B70" s="8">
        <v>115252000</v>
      </c>
      <c r="C70" s="38" t="s">
        <v>152</v>
      </c>
      <c r="D70" s="10" t="s">
        <v>388</v>
      </c>
      <c r="E70" s="22"/>
      <c r="F70" s="22">
        <f t="shared" si="8"/>
        <v>0</v>
      </c>
      <c r="G70" s="22"/>
      <c r="H70" s="22">
        <f t="shared" si="9"/>
        <v>0</v>
      </c>
      <c r="I70" s="22"/>
      <c r="J70" s="22">
        <v>0</v>
      </c>
      <c r="K70" s="22"/>
      <c r="L70" s="22">
        <v>0</v>
      </c>
      <c r="M70" s="22"/>
      <c r="N70" s="22">
        <v>0</v>
      </c>
      <c r="O70" s="22"/>
      <c r="P70" s="22">
        <f t="shared" si="10"/>
        <v>0</v>
      </c>
      <c r="Q70" s="22"/>
      <c r="R70" s="22">
        <f t="shared" si="11"/>
        <v>0</v>
      </c>
      <c r="S70" s="22"/>
      <c r="T70" s="22">
        <f t="shared" si="12"/>
        <v>0</v>
      </c>
      <c r="U70" s="22"/>
      <c r="V70" s="22">
        <f t="shared" si="13"/>
        <v>0</v>
      </c>
      <c r="W70" s="22"/>
      <c r="X70" s="22">
        <f t="shared" si="14"/>
        <v>0</v>
      </c>
      <c r="Y70" s="22"/>
      <c r="Z70" s="22">
        <f t="shared" si="15"/>
        <v>0</v>
      </c>
    </row>
    <row r="71" spans="1:26" ht="18" customHeight="1" x14ac:dyDescent="0.2">
      <c r="A71" s="8">
        <v>800103927</v>
      </c>
      <c r="B71" s="8">
        <v>115454000</v>
      </c>
      <c r="C71" s="9" t="s">
        <v>153</v>
      </c>
      <c r="D71" s="19" t="s">
        <v>615</v>
      </c>
      <c r="E71" s="22"/>
      <c r="F71" s="22">
        <f t="shared" si="8"/>
        <v>0</v>
      </c>
      <c r="G71" s="22"/>
      <c r="H71" s="22">
        <f t="shared" si="9"/>
        <v>0</v>
      </c>
      <c r="I71" s="22"/>
      <c r="J71" s="22">
        <v>0</v>
      </c>
      <c r="K71" s="22"/>
      <c r="L71" s="22">
        <v>0</v>
      </c>
      <c r="M71" s="22"/>
      <c r="N71" s="22">
        <v>0</v>
      </c>
      <c r="O71" s="22"/>
      <c r="P71" s="22">
        <f t="shared" si="10"/>
        <v>0</v>
      </c>
      <c r="Q71" s="22"/>
      <c r="R71" s="22">
        <f t="shared" si="11"/>
        <v>0</v>
      </c>
      <c r="S71" s="22"/>
      <c r="T71" s="22">
        <f t="shared" si="12"/>
        <v>0</v>
      </c>
      <c r="U71" s="22"/>
      <c r="V71" s="22">
        <f t="shared" si="13"/>
        <v>0</v>
      </c>
      <c r="W71" s="22"/>
      <c r="X71" s="22">
        <f t="shared" si="14"/>
        <v>0</v>
      </c>
      <c r="Y71" s="22"/>
      <c r="Z71" s="22">
        <f t="shared" si="15"/>
        <v>0</v>
      </c>
    </row>
    <row r="72" spans="1:26" ht="18" customHeight="1" thickBot="1" x14ac:dyDescent="0.25">
      <c r="A72" s="8">
        <v>800103935</v>
      </c>
      <c r="B72" s="8">
        <v>112323000</v>
      </c>
      <c r="C72" s="9" t="s">
        <v>154</v>
      </c>
      <c r="D72" s="10" t="s">
        <v>389</v>
      </c>
      <c r="E72" s="22"/>
      <c r="F72" s="22">
        <f t="shared" si="8"/>
        <v>0</v>
      </c>
      <c r="G72" s="22"/>
      <c r="H72" s="22">
        <f t="shared" si="9"/>
        <v>0</v>
      </c>
      <c r="I72" s="22"/>
      <c r="J72" s="22">
        <v>0</v>
      </c>
      <c r="K72" s="22"/>
      <c r="L72" s="22">
        <v>0</v>
      </c>
      <c r="M72" s="22"/>
      <c r="N72" s="22">
        <v>0</v>
      </c>
      <c r="O72" s="22"/>
      <c r="P72" s="22">
        <f t="shared" si="10"/>
        <v>0</v>
      </c>
      <c r="Q72" s="22"/>
      <c r="R72" s="22">
        <f t="shared" si="11"/>
        <v>0</v>
      </c>
      <c r="S72" s="22"/>
      <c r="T72" s="22">
        <f t="shared" si="12"/>
        <v>0</v>
      </c>
      <c r="U72" s="22"/>
      <c r="V72" s="22">
        <f t="shared" si="13"/>
        <v>0</v>
      </c>
      <c r="W72" s="22"/>
      <c r="X72" s="22">
        <f t="shared" si="14"/>
        <v>0</v>
      </c>
      <c r="Y72" s="22"/>
      <c r="Z72" s="22">
        <f t="shared" si="15"/>
        <v>0</v>
      </c>
    </row>
    <row r="73" spans="1:26" ht="16.899999999999999" customHeight="1" thickBot="1" x14ac:dyDescent="0.25">
      <c r="A73" s="31">
        <v>800104062</v>
      </c>
      <c r="B73" s="8">
        <v>210170001</v>
      </c>
      <c r="C73" s="9" t="s">
        <v>315</v>
      </c>
      <c r="D73" s="32" t="s">
        <v>583</v>
      </c>
      <c r="E73" s="22"/>
      <c r="F73" s="22">
        <f t="shared" si="8"/>
        <v>0</v>
      </c>
      <c r="G73" s="22"/>
      <c r="H73" s="22">
        <f t="shared" si="9"/>
        <v>0</v>
      </c>
      <c r="I73" s="22"/>
      <c r="J73" s="22">
        <v>0</v>
      </c>
      <c r="K73" s="22"/>
      <c r="L73" s="22">
        <v>0</v>
      </c>
      <c r="M73" s="22"/>
      <c r="N73" s="22">
        <v>0</v>
      </c>
      <c r="O73" s="22"/>
      <c r="P73" s="22">
        <f t="shared" si="10"/>
        <v>0</v>
      </c>
      <c r="Q73" s="22"/>
      <c r="R73" s="22">
        <f t="shared" si="11"/>
        <v>0</v>
      </c>
      <c r="S73" s="22"/>
      <c r="T73" s="22">
        <f t="shared" si="12"/>
        <v>0</v>
      </c>
      <c r="U73" s="22"/>
      <c r="V73" s="22">
        <f t="shared" si="13"/>
        <v>0</v>
      </c>
      <c r="W73" s="22"/>
      <c r="X73" s="22">
        <f t="shared" si="14"/>
        <v>0</v>
      </c>
      <c r="Y73" s="22"/>
      <c r="Z73" s="22">
        <f t="shared" si="15"/>
        <v>0</v>
      </c>
    </row>
    <row r="74" spans="1:26" ht="18" customHeight="1" x14ac:dyDescent="0.2">
      <c r="A74" s="8">
        <v>800108683</v>
      </c>
      <c r="B74" s="8">
        <v>210020400</v>
      </c>
      <c r="C74" s="9" t="s">
        <v>181</v>
      </c>
      <c r="D74" s="10" t="s">
        <v>415</v>
      </c>
      <c r="E74" s="22"/>
      <c r="F74" s="22">
        <f t="shared" si="8"/>
        <v>0</v>
      </c>
      <c r="G74" s="22"/>
      <c r="H74" s="22">
        <f t="shared" si="9"/>
        <v>0</v>
      </c>
      <c r="I74" s="22"/>
      <c r="J74" s="22">
        <v>0</v>
      </c>
      <c r="K74" s="22"/>
      <c r="L74" s="22">
        <v>0</v>
      </c>
      <c r="M74" s="22"/>
      <c r="N74" s="22">
        <v>0</v>
      </c>
      <c r="O74" s="22"/>
      <c r="P74" s="22">
        <f t="shared" si="10"/>
        <v>0</v>
      </c>
      <c r="Q74" s="22"/>
      <c r="R74" s="22">
        <f t="shared" si="11"/>
        <v>0</v>
      </c>
      <c r="S74" s="22"/>
      <c r="T74" s="22">
        <f t="shared" si="12"/>
        <v>0</v>
      </c>
      <c r="U74" s="22"/>
      <c r="V74" s="22">
        <f t="shared" si="13"/>
        <v>0</v>
      </c>
      <c r="W74" s="22"/>
      <c r="X74" s="22">
        <f t="shared" si="14"/>
        <v>0</v>
      </c>
      <c r="Y74" s="22"/>
      <c r="Z74" s="22">
        <f t="shared" si="15"/>
        <v>0</v>
      </c>
    </row>
    <row r="75" spans="1:26" ht="18" customHeight="1" x14ac:dyDescent="0.2">
      <c r="A75" s="8">
        <v>800113389</v>
      </c>
      <c r="B75" s="8">
        <v>210173001</v>
      </c>
      <c r="C75" s="9" t="s">
        <v>345</v>
      </c>
      <c r="D75" s="10" t="s">
        <v>568</v>
      </c>
      <c r="E75" s="22"/>
      <c r="F75" s="22">
        <f t="shared" si="8"/>
        <v>0</v>
      </c>
      <c r="G75" s="22"/>
      <c r="H75" s="22">
        <f t="shared" si="9"/>
        <v>0</v>
      </c>
      <c r="I75" s="22"/>
      <c r="J75" s="22">
        <v>0</v>
      </c>
      <c r="K75" s="22"/>
      <c r="L75" s="22">
        <v>0</v>
      </c>
      <c r="M75" s="22"/>
      <c r="N75" s="22">
        <v>0</v>
      </c>
      <c r="O75" s="22"/>
      <c r="P75" s="22">
        <f t="shared" si="10"/>
        <v>0</v>
      </c>
      <c r="Q75" s="22"/>
      <c r="R75" s="22">
        <f t="shared" si="11"/>
        <v>0</v>
      </c>
      <c r="S75" s="22"/>
      <c r="T75" s="22">
        <f t="shared" si="12"/>
        <v>0</v>
      </c>
      <c r="U75" s="22"/>
      <c r="V75" s="22">
        <f t="shared" si="13"/>
        <v>0</v>
      </c>
      <c r="W75" s="22"/>
      <c r="X75" s="22">
        <f t="shared" si="14"/>
        <v>0</v>
      </c>
      <c r="Y75" s="22"/>
      <c r="Z75" s="22">
        <f t="shared" si="15"/>
        <v>0</v>
      </c>
    </row>
    <row r="76" spans="1:26" ht="18" customHeight="1" x14ac:dyDescent="0.2">
      <c r="A76" s="8">
        <v>800113672</v>
      </c>
      <c r="B76" s="8">
        <v>117373000</v>
      </c>
      <c r="C76" s="9" t="s">
        <v>180</v>
      </c>
      <c r="D76" s="19" t="s">
        <v>577</v>
      </c>
      <c r="E76" s="22"/>
      <c r="F76" s="22">
        <f t="shared" si="8"/>
        <v>0</v>
      </c>
      <c r="G76" s="22"/>
      <c r="H76" s="22">
        <f t="shared" si="9"/>
        <v>0</v>
      </c>
      <c r="I76" s="22"/>
      <c r="J76" s="22">
        <v>0</v>
      </c>
      <c r="K76" s="22"/>
      <c r="L76" s="22">
        <v>0</v>
      </c>
      <c r="M76" s="22"/>
      <c r="N76" s="22">
        <v>0</v>
      </c>
      <c r="O76" s="22"/>
      <c r="P76" s="22">
        <f t="shared" si="10"/>
        <v>0</v>
      </c>
      <c r="Q76" s="22"/>
      <c r="R76" s="22">
        <f t="shared" si="11"/>
        <v>0</v>
      </c>
      <c r="S76" s="22"/>
      <c r="T76" s="22">
        <f t="shared" si="12"/>
        <v>0</v>
      </c>
      <c r="U76" s="22"/>
      <c r="V76" s="22">
        <f t="shared" si="13"/>
        <v>0</v>
      </c>
      <c r="W76" s="22"/>
      <c r="X76" s="22">
        <f t="shared" si="14"/>
        <v>0</v>
      </c>
      <c r="Y76" s="22"/>
      <c r="Z76" s="22">
        <f t="shared" si="15"/>
        <v>0</v>
      </c>
    </row>
    <row r="77" spans="1:26" ht="18" customHeight="1" x14ac:dyDescent="0.2">
      <c r="A77" s="8">
        <v>800118954</v>
      </c>
      <c r="B77" s="8">
        <v>124552000</v>
      </c>
      <c r="C77" s="9" t="s">
        <v>4</v>
      </c>
      <c r="D77" s="10" t="s">
        <v>5</v>
      </c>
      <c r="E77" s="22"/>
      <c r="F77" s="22">
        <f t="shared" si="8"/>
        <v>0</v>
      </c>
      <c r="G77" s="22"/>
      <c r="H77" s="22">
        <f t="shared" si="9"/>
        <v>0</v>
      </c>
      <c r="I77" s="22">
        <v>577279118</v>
      </c>
      <c r="J77" s="22">
        <v>577279118</v>
      </c>
      <c r="K77" s="22"/>
      <c r="L77" s="22">
        <v>577279118</v>
      </c>
      <c r="M77" s="22"/>
      <c r="N77" s="22">
        <v>577279118</v>
      </c>
      <c r="O77" s="22">
        <f>VLOOKUP(A77,'[4]542305'!A$21:D$79,4,0)</f>
        <v>169579125</v>
      </c>
      <c r="P77" s="22">
        <f t="shared" si="10"/>
        <v>746858243</v>
      </c>
      <c r="Q77" s="22"/>
      <c r="R77" s="22">
        <f t="shared" si="11"/>
        <v>746858243</v>
      </c>
      <c r="S77" s="22">
        <v>8230577030</v>
      </c>
      <c r="T77" s="22">
        <f t="shared" si="12"/>
        <v>8977435273</v>
      </c>
      <c r="U77" s="22"/>
      <c r="V77" s="22">
        <f t="shared" si="13"/>
        <v>8977435273</v>
      </c>
      <c r="W77" s="22"/>
      <c r="X77" s="22">
        <f t="shared" si="14"/>
        <v>8977435273</v>
      </c>
      <c r="Y77" s="22"/>
      <c r="Z77" s="22">
        <f t="shared" si="15"/>
        <v>8977435273</v>
      </c>
    </row>
    <row r="78" spans="1:26" s="59" customFormat="1" ht="18" customHeight="1" x14ac:dyDescent="0.2">
      <c r="A78" s="55">
        <v>800144829</v>
      </c>
      <c r="B78" s="55">
        <v>821400000</v>
      </c>
      <c r="C78" s="56" t="s">
        <v>58</v>
      </c>
      <c r="D78" s="57" t="s">
        <v>54</v>
      </c>
      <c r="E78" s="58"/>
      <c r="F78" s="58">
        <f t="shared" si="8"/>
        <v>0</v>
      </c>
      <c r="G78" s="58">
        <v>1198930806</v>
      </c>
      <c r="H78" s="58">
        <f t="shared" si="9"/>
        <v>1198930806</v>
      </c>
      <c r="I78" s="22">
        <v>519070862</v>
      </c>
      <c r="J78" s="58">
        <v>519070862</v>
      </c>
      <c r="K78" s="22"/>
      <c r="L78" s="58">
        <v>519070862</v>
      </c>
      <c r="M78" s="22"/>
      <c r="N78" s="58">
        <v>519070862</v>
      </c>
      <c r="O78" s="22">
        <f>VLOOKUP(A78,'[4]542305'!A$21:D$79,4,0)</f>
        <v>1070601869</v>
      </c>
      <c r="P78" s="22">
        <f t="shared" si="10"/>
        <v>1589672731</v>
      </c>
      <c r="Q78" s="22"/>
      <c r="R78" s="22">
        <f t="shared" si="11"/>
        <v>1589672731</v>
      </c>
      <c r="S78" s="22">
        <v>6303939175</v>
      </c>
      <c r="T78" s="22">
        <f t="shared" si="12"/>
        <v>7893611906</v>
      </c>
      <c r="U78" s="22"/>
      <c r="V78" s="22">
        <f t="shared" si="13"/>
        <v>7893611906</v>
      </c>
      <c r="W78" s="22"/>
      <c r="X78" s="22">
        <f t="shared" si="14"/>
        <v>7893611906</v>
      </c>
      <c r="Y78" s="22"/>
      <c r="Z78" s="22">
        <f t="shared" si="15"/>
        <v>7893611906</v>
      </c>
    </row>
    <row r="79" spans="1:26" ht="18" customHeight="1" x14ac:dyDescent="0.2">
      <c r="A79" s="8">
        <v>800163130</v>
      </c>
      <c r="B79" s="8">
        <v>129254000</v>
      </c>
      <c r="C79" s="9" t="s">
        <v>360</v>
      </c>
      <c r="D79" s="10" t="s">
        <v>74</v>
      </c>
      <c r="E79" s="22"/>
      <c r="F79" s="22">
        <f t="shared" si="8"/>
        <v>0</v>
      </c>
      <c r="G79" s="22"/>
      <c r="H79" s="22">
        <f t="shared" si="9"/>
        <v>0</v>
      </c>
      <c r="I79" s="22">
        <v>492965834</v>
      </c>
      <c r="J79" s="22">
        <v>492965834</v>
      </c>
      <c r="K79" s="22"/>
      <c r="L79" s="22">
        <v>492965834</v>
      </c>
      <c r="M79" s="22"/>
      <c r="N79" s="22">
        <v>492965834</v>
      </c>
      <c r="O79" s="22">
        <f>VLOOKUP(A79,'[4]542305'!A$21:D$79,4,0)</f>
        <v>159001423</v>
      </c>
      <c r="P79" s="22">
        <f t="shared" si="10"/>
        <v>651967257</v>
      </c>
      <c r="Q79" s="22"/>
      <c r="R79" s="22">
        <f t="shared" si="11"/>
        <v>651967257</v>
      </c>
      <c r="S79" s="22">
        <v>5637335606</v>
      </c>
      <c r="T79" s="22">
        <f t="shared" si="12"/>
        <v>6289302863</v>
      </c>
      <c r="U79" s="22"/>
      <c r="V79" s="22">
        <f t="shared" si="13"/>
        <v>6289302863</v>
      </c>
      <c r="W79" s="22"/>
      <c r="X79" s="22">
        <f t="shared" si="14"/>
        <v>6289302863</v>
      </c>
      <c r="Y79" s="22"/>
      <c r="Z79" s="22">
        <f t="shared" si="15"/>
        <v>6289302863</v>
      </c>
    </row>
    <row r="80" spans="1:26" ht="18" customHeight="1" x14ac:dyDescent="0.2">
      <c r="A80" s="8">
        <v>800225340</v>
      </c>
      <c r="B80" s="8">
        <v>821700000</v>
      </c>
      <c r="C80" s="9" t="s">
        <v>346</v>
      </c>
      <c r="D80" s="10" t="s">
        <v>76</v>
      </c>
      <c r="E80" s="22"/>
      <c r="F80" s="22">
        <f t="shared" si="8"/>
        <v>0</v>
      </c>
      <c r="G80" s="22"/>
      <c r="H80" s="22">
        <f t="shared" si="9"/>
        <v>0</v>
      </c>
      <c r="I80" s="22">
        <v>582558077</v>
      </c>
      <c r="J80" s="22">
        <v>582558077</v>
      </c>
      <c r="K80" s="22"/>
      <c r="L80" s="22">
        <v>582558077</v>
      </c>
      <c r="M80" s="22"/>
      <c r="N80" s="22">
        <v>582558077</v>
      </c>
      <c r="O80" s="22">
        <f>VLOOKUP(A80,'[4]542305'!A$21:D$79,4,0)</f>
        <v>11052305659</v>
      </c>
      <c r="P80" s="22">
        <f t="shared" si="10"/>
        <v>11634863736</v>
      </c>
      <c r="Q80" s="22"/>
      <c r="R80" s="22">
        <f t="shared" si="11"/>
        <v>11634863736</v>
      </c>
      <c r="S80" s="22">
        <v>8456855698</v>
      </c>
      <c r="T80" s="22">
        <f t="shared" si="12"/>
        <v>20091719434</v>
      </c>
      <c r="U80" s="22"/>
      <c r="V80" s="22">
        <f t="shared" si="13"/>
        <v>20091719434</v>
      </c>
      <c r="W80" s="22"/>
      <c r="X80" s="22">
        <f t="shared" si="14"/>
        <v>20091719434</v>
      </c>
      <c r="Y80" s="22"/>
      <c r="Z80" s="22">
        <f t="shared" si="15"/>
        <v>20091719434</v>
      </c>
    </row>
    <row r="81" spans="1:26" ht="18" customHeight="1" x14ac:dyDescent="0.2">
      <c r="A81" s="8">
        <v>800229887</v>
      </c>
      <c r="B81" s="8">
        <v>216986569</v>
      </c>
      <c r="C81" s="9" t="s">
        <v>186</v>
      </c>
      <c r="D81" s="10" t="s">
        <v>420</v>
      </c>
      <c r="E81" s="22"/>
      <c r="F81" s="22">
        <f t="shared" si="8"/>
        <v>0</v>
      </c>
      <c r="G81" s="22"/>
      <c r="H81" s="22">
        <f t="shared" si="9"/>
        <v>0</v>
      </c>
      <c r="I81" s="22"/>
      <c r="J81" s="22">
        <v>0</v>
      </c>
      <c r="K81" s="22"/>
      <c r="L81" s="22">
        <v>0</v>
      </c>
      <c r="M81" s="22"/>
      <c r="N81" s="22">
        <v>0</v>
      </c>
      <c r="O81" s="22"/>
      <c r="P81" s="22">
        <f t="shared" si="10"/>
        <v>0</v>
      </c>
      <c r="Q81" s="22"/>
      <c r="R81" s="22">
        <f t="shared" si="11"/>
        <v>0</v>
      </c>
      <c r="S81" s="22"/>
      <c r="T81" s="22">
        <f t="shared" si="12"/>
        <v>0</v>
      </c>
      <c r="U81" s="22"/>
      <c r="V81" s="22">
        <f t="shared" si="13"/>
        <v>0</v>
      </c>
      <c r="W81" s="22"/>
      <c r="X81" s="22">
        <f t="shared" si="14"/>
        <v>0</v>
      </c>
      <c r="Y81" s="22"/>
      <c r="Z81" s="22">
        <f t="shared" si="15"/>
        <v>0</v>
      </c>
    </row>
    <row r="82" spans="1:26" ht="18" customHeight="1" x14ac:dyDescent="0.2">
      <c r="A82" s="8">
        <v>800245021</v>
      </c>
      <c r="B82" s="8">
        <v>218554385</v>
      </c>
      <c r="C82" s="9" t="s">
        <v>187</v>
      </c>
      <c r="D82" s="10" t="s">
        <v>421</v>
      </c>
      <c r="E82" s="22"/>
      <c r="F82" s="22">
        <f t="shared" si="8"/>
        <v>0</v>
      </c>
      <c r="G82" s="22"/>
      <c r="H82" s="22">
        <f t="shared" si="9"/>
        <v>0</v>
      </c>
      <c r="I82" s="22"/>
      <c r="J82" s="22">
        <v>0</v>
      </c>
      <c r="K82" s="22"/>
      <c r="L82" s="22">
        <v>0</v>
      </c>
      <c r="M82" s="22"/>
      <c r="N82" s="22">
        <v>0</v>
      </c>
      <c r="O82" s="22"/>
      <c r="P82" s="22">
        <f t="shared" si="10"/>
        <v>0</v>
      </c>
      <c r="Q82" s="22"/>
      <c r="R82" s="22">
        <f t="shared" si="11"/>
        <v>0</v>
      </c>
      <c r="S82" s="22"/>
      <c r="T82" s="22">
        <f t="shared" si="12"/>
        <v>0</v>
      </c>
      <c r="U82" s="22"/>
      <c r="V82" s="22">
        <f t="shared" si="13"/>
        <v>0</v>
      </c>
      <c r="W82" s="22"/>
      <c r="X82" s="22">
        <f t="shared" si="14"/>
        <v>0</v>
      </c>
      <c r="Y82" s="22"/>
      <c r="Z82" s="22">
        <f t="shared" si="15"/>
        <v>0</v>
      </c>
    </row>
    <row r="83" spans="1:26" ht="18" customHeight="1" x14ac:dyDescent="0.2">
      <c r="A83" s="8">
        <v>800252922</v>
      </c>
      <c r="B83" s="8">
        <v>215786757</v>
      </c>
      <c r="C83" s="9" t="s">
        <v>189</v>
      </c>
      <c r="D83" s="10" t="s">
        <v>423</v>
      </c>
      <c r="E83" s="22"/>
      <c r="F83" s="22">
        <f t="shared" si="8"/>
        <v>0</v>
      </c>
      <c r="G83" s="22"/>
      <c r="H83" s="22">
        <f t="shared" si="9"/>
        <v>0</v>
      </c>
      <c r="I83" s="22"/>
      <c r="J83" s="22">
        <v>0</v>
      </c>
      <c r="K83" s="22"/>
      <c r="L83" s="22">
        <v>0</v>
      </c>
      <c r="M83" s="22"/>
      <c r="N83" s="22">
        <v>0</v>
      </c>
      <c r="O83" s="22"/>
      <c r="P83" s="22">
        <f t="shared" si="10"/>
        <v>0</v>
      </c>
      <c r="Q83" s="22"/>
      <c r="R83" s="22">
        <f t="shared" si="11"/>
        <v>0</v>
      </c>
      <c r="S83" s="22"/>
      <c r="T83" s="22">
        <f t="shared" si="12"/>
        <v>0</v>
      </c>
      <c r="U83" s="22"/>
      <c r="V83" s="22">
        <f t="shared" si="13"/>
        <v>0</v>
      </c>
      <c r="W83" s="22"/>
      <c r="X83" s="22">
        <f t="shared" si="14"/>
        <v>0</v>
      </c>
      <c r="Y83" s="22"/>
      <c r="Z83" s="22">
        <f t="shared" si="15"/>
        <v>0</v>
      </c>
    </row>
    <row r="84" spans="1:26" ht="18" customHeight="1" x14ac:dyDescent="0.2">
      <c r="A84" s="8">
        <v>800253526</v>
      </c>
      <c r="B84" s="8">
        <v>216013160</v>
      </c>
      <c r="C84" s="9" t="s">
        <v>190</v>
      </c>
      <c r="D84" s="10" t="s">
        <v>424</v>
      </c>
      <c r="E84" s="22"/>
      <c r="F84" s="22">
        <f t="shared" si="8"/>
        <v>0</v>
      </c>
      <c r="G84" s="22"/>
      <c r="H84" s="22">
        <f t="shared" si="9"/>
        <v>0</v>
      </c>
      <c r="I84" s="22"/>
      <c r="J84" s="22">
        <v>0</v>
      </c>
      <c r="K84" s="22"/>
      <c r="L84" s="22">
        <v>0</v>
      </c>
      <c r="M84" s="22"/>
      <c r="N84" s="22">
        <v>0</v>
      </c>
      <c r="O84" s="22"/>
      <c r="P84" s="22">
        <f t="shared" si="10"/>
        <v>0</v>
      </c>
      <c r="Q84" s="22"/>
      <c r="R84" s="22">
        <f t="shared" si="11"/>
        <v>0</v>
      </c>
      <c r="S84" s="22"/>
      <c r="T84" s="22">
        <f t="shared" si="12"/>
        <v>0</v>
      </c>
      <c r="U84" s="22"/>
      <c r="V84" s="22">
        <f t="shared" si="13"/>
        <v>0</v>
      </c>
      <c r="W84" s="22"/>
      <c r="X84" s="22">
        <f t="shared" si="14"/>
        <v>0</v>
      </c>
      <c r="Y84" s="22"/>
      <c r="Z84" s="22">
        <f t="shared" si="15"/>
        <v>0</v>
      </c>
    </row>
    <row r="85" spans="1:26" ht="18" customHeight="1" x14ac:dyDescent="0.2">
      <c r="A85" s="8">
        <v>800255101</v>
      </c>
      <c r="B85" s="8">
        <v>217844378</v>
      </c>
      <c r="C85" s="9" t="s">
        <v>188</v>
      </c>
      <c r="D85" s="10" t="s">
        <v>422</v>
      </c>
      <c r="E85" s="22"/>
      <c r="F85" s="22">
        <f t="shared" si="8"/>
        <v>0</v>
      </c>
      <c r="G85" s="22"/>
      <c r="H85" s="22">
        <f t="shared" si="9"/>
        <v>0</v>
      </c>
      <c r="I85" s="22"/>
      <c r="J85" s="22">
        <v>0</v>
      </c>
      <c r="K85" s="22"/>
      <c r="L85" s="22">
        <v>0</v>
      </c>
      <c r="M85" s="22"/>
      <c r="N85" s="22">
        <v>0</v>
      </c>
      <c r="O85" s="22"/>
      <c r="P85" s="22">
        <f t="shared" si="10"/>
        <v>0</v>
      </c>
      <c r="Q85" s="22"/>
      <c r="R85" s="22">
        <f t="shared" si="11"/>
        <v>0</v>
      </c>
      <c r="S85" s="22"/>
      <c r="T85" s="22">
        <f t="shared" si="12"/>
        <v>0</v>
      </c>
      <c r="U85" s="22"/>
      <c r="V85" s="22">
        <f t="shared" si="13"/>
        <v>0</v>
      </c>
      <c r="W85" s="22"/>
      <c r="X85" s="22">
        <f t="shared" si="14"/>
        <v>0</v>
      </c>
      <c r="Y85" s="22"/>
      <c r="Z85" s="22">
        <f t="shared" si="15"/>
        <v>0</v>
      </c>
    </row>
    <row r="86" spans="1:26" ht="18" customHeight="1" x14ac:dyDescent="0.2">
      <c r="A86" s="8">
        <v>812001681</v>
      </c>
      <c r="B86" s="8">
        <v>215023350</v>
      </c>
      <c r="C86" s="9" t="s">
        <v>317</v>
      </c>
      <c r="D86" s="10" t="s">
        <v>543</v>
      </c>
      <c r="E86" s="22"/>
      <c r="F86" s="22">
        <f t="shared" si="8"/>
        <v>0</v>
      </c>
      <c r="G86" s="22"/>
      <c r="H86" s="22">
        <f t="shared" si="9"/>
        <v>0</v>
      </c>
      <c r="I86" s="22"/>
      <c r="J86" s="22">
        <v>0</v>
      </c>
      <c r="K86" s="22"/>
      <c r="L86" s="22">
        <v>0</v>
      </c>
      <c r="M86" s="22"/>
      <c r="N86" s="22">
        <v>0</v>
      </c>
      <c r="O86" s="22"/>
      <c r="P86" s="22">
        <f t="shared" si="10"/>
        <v>0</v>
      </c>
      <c r="Q86" s="22"/>
      <c r="R86" s="22">
        <f t="shared" si="11"/>
        <v>0</v>
      </c>
      <c r="S86" s="22"/>
      <c r="T86" s="22">
        <f t="shared" si="12"/>
        <v>0</v>
      </c>
      <c r="U86" s="22"/>
      <c r="V86" s="22">
        <f t="shared" si="13"/>
        <v>0</v>
      </c>
      <c r="W86" s="22"/>
      <c r="X86" s="22">
        <f t="shared" si="14"/>
        <v>0</v>
      </c>
      <c r="Y86" s="22"/>
      <c r="Z86" s="22">
        <f t="shared" si="15"/>
        <v>0</v>
      </c>
    </row>
    <row r="87" spans="1:26" ht="18" customHeight="1" x14ac:dyDescent="0.2">
      <c r="A87" s="8">
        <v>817000992</v>
      </c>
      <c r="B87" s="8">
        <v>213319533</v>
      </c>
      <c r="C87" s="9" t="s">
        <v>287</v>
      </c>
      <c r="D87" s="10" t="s">
        <v>515</v>
      </c>
      <c r="E87" s="22"/>
      <c r="F87" s="22">
        <f t="shared" si="8"/>
        <v>0</v>
      </c>
      <c r="G87" s="22"/>
      <c r="H87" s="22">
        <f t="shared" si="9"/>
        <v>0</v>
      </c>
      <c r="I87" s="22"/>
      <c r="J87" s="22">
        <v>0</v>
      </c>
      <c r="K87" s="22"/>
      <c r="L87" s="22">
        <v>0</v>
      </c>
      <c r="M87" s="22"/>
      <c r="N87" s="22">
        <v>0</v>
      </c>
      <c r="O87" s="22"/>
      <c r="P87" s="22">
        <f t="shared" si="10"/>
        <v>0</v>
      </c>
      <c r="Q87" s="22"/>
      <c r="R87" s="22">
        <f t="shared" si="11"/>
        <v>0</v>
      </c>
      <c r="S87" s="22"/>
      <c r="T87" s="22">
        <f t="shared" si="12"/>
        <v>0</v>
      </c>
      <c r="U87" s="22"/>
      <c r="V87" s="22">
        <f t="shared" si="13"/>
        <v>0</v>
      </c>
      <c r="W87" s="22"/>
      <c r="X87" s="22">
        <f t="shared" si="14"/>
        <v>0</v>
      </c>
      <c r="Y87" s="22"/>
      <c r="Z87" s="22">
        <f t="shared" si="15"/>
        <v>0</v>
      </c>
    </row>
    <row r="88" spans="1:26" ht="18" customHeight="1" x14ac:dyDescent="0.2">
      <c r="A88" s="8">
        <v>818000907</v>
      </c>
      <c r="B88" s="8">
        <v>213027430</v>
      </c>
      <c r="C88" s="9" t="s">
        <v>195</v>
      </c>
      <c r="D88" s="10" t="s">
        <v>429</v>
      </c>
      <c r="E88" s="22"/>
      <c r="F88" s="22">
        <f t="shared" si="8"/>
        <v>0</v>
      </c>
      <c r="G88" s="22"/>
      <c r="H88" s="22">
        <f t="shared" si="9"/>
        <v>0</v>
      </c>
      <c r="I88" s="22"/>
      <c r="J88" s="22">
        <v>0</v>
      </c>
      <c r="K88" s="22"/>
      <c r="L88" s="22">
        <v>0</v>
      </c>
      <c r="M88" s="22"/>
      <c r="N88" s="22">
        <v>0</v>
      </c>
      <c r="O88" s="22"/>
      <c r="P88" s="22">
        <f t="shared" si="10"/>
        <v>0</v>
      </c>
      <c r="Q88" s="22"/>
      <c r="R88" s="22">
        <f t="shared" si="11"/>
        <v>0</v>
      </c>
      <c r="S88" s="22"/>
      <c r="T88" s="22">
        <f t="shared" si="12"/>
        <v>0</v>
      </c>
      <c r="U88" s="22"/>
      <c r="V88" s="22">
        <f t="shared" si="13"/>
        <v>0</v>
      </c>
      <c r="W88" s="22"/>
      <c r="X88" s="22">
        <f t="shared" si="14"/>
        <v>0</v>
      </c>
      <c r="Y88" s="22"/>
      <c r="Z88" s="22">
        <f t="shared" si="15"/>
        <v>0</v>
      </c>
    </row>
    <row r="89" spans="1:26" s="59" customFormat="1" ht="18" customHeight="1" x14ac:dyDescent="0.2">
      <c r="A89" s="55">
        <v>835000300</v>
      </c>
      <c r="B89" s="55">
        <v>826076000</v>
      </c>
      <c r="C89" s="56" t="s">
        <v>7</v>
      </c>
      <c r="D89" s="57" t="s">
        <v>8</v>
      </c>
      <c r="E89" s="58"/>
      <c r="F89" s="58">
        <f t="shared" si="8"/>
        <v>0</v>
      </c>
      <c r="G89" s="58">
        <v>516186434</v>
      </c>
      <c r="H89" s="58">
        <f t="shared" si="9"/>
        <v>516186434</v>
      </c>
      <c r="I89" s="22">
        <v>419444531</v>
      </c>
      <c r="J89" s="58">
        <v>419444531</v>
      </c>
      <c r="K89" s="22"/>
      <c r="L89" s="58">
        <v>419444531</v>
      </c>
      <c r="M89" s="22"/>
      <c r="N89" s="58">
        <v>419444531</v>
      </c>
      <c r="O89" s="22">
        <f>VLOOKUP(A89,'[4]542305'!A$21:D$79,4,0)</f>
        <v>24501416</v>
      </c>
      <c r="P89" s="22">
        <f t="shared" si="10"/>
        <v>443945947</v>
      </c>
      <c r="Q89" s="22"/>
      <c r="R89" s="22">
        <f t="shared" si="11"/>
        <v>443945947</v>
      </c>
      <c r="S89" s="22">
        <v>4418639119</v>
      </c>
      <c r="T89" s="22">
        <f t="shared" si="12"/>
        <v>4862585066</v>
      </c>
      <c r="U89" s="22"/>
      <c r="V89" s="22">
        <f t="shared" si="13"/>
        <v>4862585066</v>
      </c>
      <c r="W89" s="22"/>
      <c r="X89" s="22">
        <f t="shared" si="14"/>
        <v>4862585066</v>
      </c>
      <c r="Y89" s="22"/>
      <c r="Z89" s="22">
        <f t="shared" si="15"/>
        <v>4862585066</v>
      </c>
    </row>
    <row r="90" spans="1:26" ht="18" customHeight="1" x14ac:dyDescent="0.2">
      <c r="A90" s="8">
        <v>839000360</v>
      </c>
      <c r="B90" s="8">
        <v>213544035</v>
      </c>
      <c r="C90" s="9" t="s">
        <v>288</v>
      </c>
      <c r="D90" s="10" t="s">
        <v>516</v>
      </c>
      <c r="E90" s="22"/>
      <c r="F90" s="22">
        <f t="shared" si="8"/>
        <v>0</v>
      </c>
      <c r="G90" s="22"/>
      <c r="H90" s="22">
        <f t="shared" si="9"/>
        <v>0</v>
      </c>
      <c r="I90" s="22"/>
      <c r="J90" s="22">
        <v>0</v>
      </c>
      <c r="K90" s="22"/>
      <c r="L90" s="22">
        <v>0</v>
      </c>
      <c r="M90" s="22"/>
      <c r="N90" s="22">
        <v>0</v>
      </c>
      <c r="O90" s="22"/>
      <c r="P90" s="22">
        <f t="shared" si="10"/>
        <v>0</v>
      </c>
      <c r="Q90" s="22"/>
      <c r="R90" s="22">
        <f t="shared" si="11"/>
        <v>0</v>
      </c>
      <c r="S90" s="22"/>
      <c r="T90" s="22">
        <f t="shared" si="12"/>
        <v>0</v>
      </c>
      <c r="U90" s="22"/>
      <c r="V90" s="22">
        <f t="shared" si="13"/>
        <v>0</v>
      </c>
      <c r="W90" s="22"/>
      <c r="X90" s="22">
        <f t="shared" si="14"/>
        <v>0</v>
      </c>
      <c r="Y90" s="22"/>
      <c r="Z90" s="22">
        <f t="shared" si="15"/>
        <v>0</v>
      </c>
    </row>
    <row r="91" spans="1:26" ht="18" customHeight="1" x14ac:dyDescent="0.2">
      <c r="A91" s="8">
        <v>845000021</v>
      </c>
      <c r="B91" s="8">
        <v>119797000</v>
      </c>
      <c r="C91" s="9" t="s">
        <v>194</v>
      </c>
      <c r="D91" s="10" t="s">
        <v>428</v>
      </c>
      <c r="E91" s="22"/>
      <c r="F91" s="22">
        <f t="shared" si="8"/>
        <v>0</v>
      </c>
      <c r="G91" s="22"/>
      <c r="H91" s="22">
        <f t="shared" si="9"/>
        <v>0</v>
      </c>
      <c r="I91" s="22"/>
      <c r="J91" s="22">
        <v>0</v>
      </c>
      <c r="K91" s="22"/>
      <c r="L91" s="22">
        <v>0</v>
      </c>
      <c r="M91" s="22"/>
      <c r="N91" s="22">
        <v>0</v>
      </c>
      <c r="O91" s="22"/>
      <c r="P91" s="22">
        <f t="shared" si="10"/>
        <v>0</v>
      </c>
      <c r="Q91" s="22"/>
      <c r="R91" s="22">
        <f t="shared" si="11"/>
        <v>0</v>
      </c>
      <c r="S91" s="22"/>
      <c r="T91" s="22">
        <f t="shared" si="12"/>
        <v>0</v>
      </c>
      <c r="U91" s="22"/>
      <c r="V91" s="22">
        <f t="shared" si="13"/>
        <v>0</v>
      </c>
      <c r="W91" s="22"/>
      <c r="X91" s="22">
        <f t="shared" si="14"/>
        <v>0</v>
      </c>
      <c r="Y91" s="22"/>
      <c r="Z91" s="22">
        <f t="shared" si="15"/>
        <v>0</v>
      </c>
    </row>
    <row r="92" spans="1:26" s="59" customFormat="1" ht="18" customHeight="1" x14ac:dyDescent="0.2">
      <c r="A92" s="55">
        <v>860512780</v>
      </c>
      <c r="B92" s="55">
        <v>822000000</v>
      </c>
      <c r="C92" s="56" t="s">
        <v>62</v>
      </c>
      <c r="D92" s="57" t="s">
        <v>126</v>
      </c>
      <c r="E92" s="58"/>
      <c r="F92" s="58">
        <f t="shared" si="8"/>
        <v>0</v>
      </c>
      <c r="G92" s="58">
        <v>2542313470</v>
      </c>
      <c r="H92" s="58">
        <f t="shared" si="9"/>
        <v>2542313470</v>
      </c>
      <c r="I92" s="22">
        <v>657624960</v>
      </c>
      <c r="J92" s="58">
        <v>657624960</v>
      </c>
      <c r="K92" s="22"/>
      <c r="L92" s="58">
        <v>657624960</v>
      </c>
      <c r="M92" s="22"/>
      <c r="N92" s="58">
        <v>657624960</v>
      </c>
      <c r="O92" s="22">
        <f>VLOOKUP(A92,'[4]542305'!A$21:D$79,4,0)</f>
        <v>14934473255</v>
      </c>
      <c r="P92" s="22">
        <f t="shared" si="10"/>
        <v>15592098215</v>
      </c>
      <c r="Q92" s="22"/>
      <c r="R92" s="22">
        <f t="shared" si="11"/>
        <v>15592098215</v>
      </c>
      <c r="S92" s="22">
        <v>7642346773</v>
      </c>
      <c r="T92" s="22">
        <f t="shared" si="12"/>
        <v>23234444988</v>
      </c>
      <c r="U92" s="22"/>
      <c r="V92" s="22">
        <f t="shared" si="13"/>
        <v>23234444988</v>
      </c>
      <c r="W92" s="22"/>
      <c r="X92" s="22">
        <f t="shared" si="14"/>
        <v>23234444988</v>
      </c>
      <c r="Y92" s="22"/>
      <c r="Z92" s="22">
        <f t="shared" si="15"/>
        <v>23234444988</v>
      </c>
    </row>
    <row r="93" spans="1:26" ht="18" customHeight="1" x14ac:dyDescent="0.2">
      <c r="A93" s="8">
        <v>890000432</v>
      </c>
      <c r="B93" s="8">
        <v>126663000</v>
      </c>
      <c r="C93" s="9" t="s">
        <v>9</v>
      </c>
      <c r="D93" s="10" t="s">
        <v>125</v>
      </c>
      <c r="E93" s="22"/>
      <c r="F93" s="22">
        <f t="shared" si="8"/>
        <v>0</v>
      </c>
      <c r="G93" s="22"/>
      <c r="H93" s="22">
        <f t="shared" si="9"/>
        <v>0</v>
      </c>
      <c r="I93" s="22">
        <v>517419461</v>
      </c>
      <c r="J93" s="22">
        <v>517419461</v>
      </c>
      <c r="K93" s="22"/>
      <c r="L93" s="22">
        <v>517419461</v>
      </c>
      <c r="M93" s="22"/>
      <c r="N93" s="22">
        <v>517419461</v>
      </c>
      <c r="O93" s="22">
        <f>VLOOKUP(A93,'[4]542305'!A$21:D$79,4,0)</f>
        <v>1332639108</v>
      </c>
      <c r="P93" s="22">
        <f t="shared" si="10"/>
        <v>1850058569</v>
      </c>
      <c r="Q93" s="22"/>
      <c r="R93" s="22">
        <f t="shared" si="11"/>
        <v>1850058569</v>
      </c>
      <c r="S93" s="22">
        <v>7911564479</v>
      </c>
      <c r="T93" s="22">
        <f t="shared" si="12"/>
        <v>9761623048</v>
      </c>
      <c r="U93" s="22"/>
      <c r="V93" s="22">
        <f t="shared" si="13"/>
        <v>9761623048</v>
      </c>
      <c r="W93" s="22"/>
      <c r="X93" s="22">
        <f t="shared" si="14"/>
        <v>9761623048</v>
      </c>
      <c r="Y93" s="22"/>
      <c r="Z93" s="22">
        <f t="shared" si="15"/>
        <v>9761623048</v>
      </c>
    </row>
    <row r="94" spans="1:26" ht="18" customHeight="1" x14ac:dyDescent="0.2">
      <c r="A94" s="8">
        <v>890000464</v>
      </c>
      <c r="B94" s="8">
        <v>210163001</v>
      </c>
      <c r="C94" s="38" t="s">
        <v>196</v>
      </c>
      <c r="D94" s="10" t="s">
        <v>430</v>
      </c>
      <c r="E94" s="22"/>
      <c r="F94" s="22">
        <f t="shared" si="8"/>
        <v>0</v>
      </c>
      <c r="G94" s="22"/>
      <c r="H94" s="22">
        <f t="shared" si="9"/>
        <v>0</v>
      </c>
      <c r="I94" s="22"/>
      <c r="J94" s="22">
        <v>0</v>
      </c>
      <c r="K94" s="22"/>
      <c r="L94" s="22">
        <v>0</v>
      </c>
      <c r="M94" s="22"/>
      <c r="N94" s="22">
        <v>0</v>
      </c>
      <c r="O94" s="22"/>
      <c r="P94" s="22">
        <f t="shared" si="10"/>
        <v>0</v>
      </c>
      <c r="Q94" s="22"/>
      <c r="R94" s="22">
        <f t="shared" si="11"/>
        <v>0</v>
      </c>
      <c r="S94" s="22"/>
      <c r="T94" s="22">
        <f t="shared" si="12"/>
        <v>0</v>
      </c>
      <c r="U94" s="22"/>
      <c r="V94" s="22">
        <f t="shared" si="13"/>
        <v>0</v>
      </c>
      <c r="W94" s="22"/>
      <c r="X94" s="22">
        <f t="shared" si="14"/>
        <v>0</v>
      </c>
      <c r="Y94" s="22"/>
      <c r="Z94" s="22">
        <f t="shared" si="15"/>
        <v>0</v>
      </c>
    </row>
    <row r="95" spans="1:26" ht="18" customHeight="1" x14ac:dyDescent="0.2">
      <c r="A95" s="8">
        <v>890001639</v>
      </c>
      <c r="B95" s="8">
        <v>116363000</v>
      </c>
      <c r="C95" s="9" t="s">
        <v>318</v>
      </c>
      <c r="D95" s="10" t="s">
        <v>544</v>
      </c>
      <c r="E95" s="22"/>
      <c r="F95" s="22">
        <f t="shared" si="8"/>
        <v>0</v>
      </c>
      <c r="G95" s="22"/>
      <c r="H95" s="22">
        <f t="shared" si="9"/>
        <v>0</v>
      </c>
      <c r="I95" s="22"/>
      <c r="J95" s="22">
        <v>0</v>
      </c>
      <c r="K95" s="22"/>
      <c r="L95" s="22">
        <v>0</v>
      </c>
      <c r="M95" s="22"/>
      <c r="N95" s="22">
        <v>0</v>
      </c>
      <c r="O95" s="22"/>
      <c r="P95" s="22">
        <f t="shared" si="10"/>
        <v>0</v>
      </c>
      <c r="Q95" s="22"/>
      <c r="R95" s="22">
        <f t="shared" si="11"/>
        <v>0</v>
      </c>
      <c r="S95" s="22"/>
      <c r="T95" s="22">
        <f t="shared" si="12"/>
        <v>0</v>
      </c>
      <c r="U95" s="22"/>
      <c r="V95" s="22">
        <f t="shared" si="13"/>
        <v>0</v>
      </c>
      <c r="W95" s="22"/>
      <c r="X95" s="22">
        <f t="shared" si="14"/>
        <v>0</v>
      </c>
      <c r="Y95" s="22"/>
      <c r="Z95" s="22">
        <f t="shared" si="15"/>
        <v>0</v>
      </c>
    </row>
    <row r="96" spans="1:26" ht="18" customHeight="1" x14ac:dyDescent="0.2">
      <c r="A96" s="8">
        <v>890072044</v>
      </c>
      <c r="B96" s="8">
        <v>218673686</v>
      </c>
      <c r="C96" s="9" t="s">
        <v>280</v>
      </c>
      <c r="D96" s="10" t="s">
        <v>508</v>
      </c>
      <c r="E96" s="22"/>
      <c r="F96" s="22">
        <f t="shared" si="8"/>
        <v>0</v>
      </c>
      <c r="G96" s="22"/>
      <c r="H96" s="22">
        <f t="shared" si="9"/>
        <v>0</v>
      </c>
      <c r="I96" s="22"/>
      <c r="J96" s="22">
        <v>0</v>
      </c>
      <c r="K96" s="22"/>
      <c r="L96" s="22">
        <v>0</v>
      </c>
      <c r="M96" s="22"/>
      <c r="N96" s="22">
        <v>0</v>
      </c>
      <c r="O96" s="22"/>
      <c r="P96" s="22">
        <f t="shared" si="10"/>
        <v>0</v>
      </c>
      <c r="Q96" s="22"/>
      <c r="R96" s="22">
        <f t="shared" si="11"/>
        <v>0</v>
      </c>
      <c r="S96" s="22"/>
      <c r="T96" s="22">
        <f t="shared" si="12"/>
        <v>0</v>
      </c>
      <c r="U96" s="22"/>
      <c r="V96" s="22">
        <f t="shared" si="13"/>
        <v>0</v>
      </c>
      <c r="W96" s="22"/>
      <c r="X96" s="22">
        <f t="shared" si="14"/>
        <v>0</v>
      </c>
      <c r="Y96" s="22"/>
      <c r="Z96" s="22">
        <f t="shared" si="15"/>
        <v>0</v>
      </c>
    </row>
    <row r="97" spans="1:26" ht="18" customHeight="1" x14ac:dyDescent="0.2">
      <c r="A97" s="8">
        <v>890102006</v>
      </c>
      <c r="B97" s="8">
        <v>110808000</v>
      </c>
      <c r="C97" s="9" t="s">
        <v>197</v>
      </c>
      <c r="D97" s="10" t="s">
        <v>431</v>
      </c>
      <c r="E97" s="22"/>
      <c r="F97" s="22">
        <f t="shared" si="8"/>
        <v>0</v>
      </c>
      <c r="G97" s="22"/>
      <c r="H97" s="22">
        <f t="shared" si="9"/>
        <v>0</v>
      </c>
      <c r="I97" s="22"/>
      <c r="J97" s="22">
        <v>0</v>
      </c>
      <c r="K97" s="22"/>
      <c r="L97" s="22">
        <v>0</v>
      </c>
      <c r="M97" s="22"/>
      <c r="N97" s="22">
        <v>0</v>
      </c>
      <c r="O97" s="22"/>
      <c r="P97" s="22">
        <f t="shared" si="10"/>
        <v>0</v>
      </c>
      <c r="Q97" s="22"/>
      <c r="R97" s="22">
        <f t="shared" si="11"/>
        <v>0</v>
      </c>
      <c r="S97" s="22"/>
      <c r="T97" s="22">
        <f t="shared" si="12"/>
        <v>0</v>
      </c>
      <c r="U97" s="22"/>
      <c r="V97" s="22">
        <f t="shared" si="13"/>
        <v>0</v>
      </c>
      <c r="W97" s="22"/>
      <c r="X97" s="22">
        <f t="shared" si="14"/>
        <v>0</v>
      </c>
      <c r="Y97" s="22"/>
      <c r="Z97" s="22">
        <f t="shared" si="15"/>
        <v>0</v>
      </c>
    </row>
    <row r="98" spans="1:26" ht="18" customHeight="1" x14ac:dyDescent="0.2">
      <c r="A98" s="8">
        <v>890102018</v>
      </c>
      <c r="B98" s="8">
        <v>210108001</v>
      </c>
      <c r="C98" s="9" t="s">
        <v>339</v>
      </c>
      <c r="D98" s="10" t="s">
        <v>564</v>
      </c>
      <c r="E98" s="22"/>
      <c r="F98" s="22">
        <f t="shared" si="8"/>
        <v>0</v>
      </c>
      <c r="G98" s="22"/>
      <c r="H98" s="22">
        <f t="shared" si="9"/>
        <v>0</v>
      </c>
      <c r="I98" s="22"/>
      <c r="J98" s="22">
        <v>0</v>
      </c>
      <c r="K98" s="22"/>
      <c r="L98" s="22">
        <v>0</v>
      </c>
      <c r="M98" s="22"/>
      <c r="N98" s="22">
        <v>0</v>
      </c>
      <c r="O98" s="22"/>
      <c r="P98" s="22">
        <f t="shared" si="10"/>
        <v>0</v>
      </c>
      <c r="Q98" s="22"/>
      <c r="R98" s="22">
        <f t="shared" si="11"/>
        <v>0</v>
      </c>
      <c r="S98" s="22"/>
      <c r="T98" s="22">
        <f t="shared" si="12"/>
        <v>0</v>
      </c>
      <c r="U98" s="22"/>
      <c r="V98" s="22">
        <f t="shared" si="13"/>
        <v>0</v>
      </c>
      <c r="W98" s="22"/>
      <c r="X98" s="22">
        <f t="shared" si="14"/>
        <v>0</v>
      </c>
      <c r="Y98" s="22"/>
      <c r="Z98" s="22">
        <f t="shared" si="15"/>
        <v>0</v>
      </c>
    </row>
    <row r="99" spans="1:26" ht="18" customHeight="1" x14ac:dyDescent="0.2">
      <c r="A99" s="8">
        <v>890102257</v>
      </c>
      <c r="B99" s="8">
        <v>121708000</v>
      </c>
      <c r="C99" s="9" t="s">
        <v>10</v>
      </c>
      <c r="D99" s="10" t="s">
        <v>11</v>
      </c>
      <c r="E99" s="22"/>
      <c r="F99" s="22">
        <f t="shared" si="8"/>
        <v>0</v>
      </c>
      <c r="G99" s="22"/>
      <c r="H99" s="22">
        <f t="shared" si="9"/>
        <v>0</v>
      </c>
      <c r="I99" s="22">
        <v>617312275</v>
      </c>
      <c r="J99" s="22">
        <v>617312275</v>
      </c>
      <c r="K99" s="22"/>
      <c r="L99" s="22">
        <v>617312275</v>
      </c>
      <c r="M99" s="22"/>
      <c r="N99" s="22">
        <v>617312275</v>
      </c>
      <c r="O99" s="22">
        <f>VLOOKUP(A99,'[4]542305'!A$21:D$79,4,0)</f>
        <v>153862758</v>
      </c>
      <c r="P99" s="22">
        <f t="shared" si="10"/>
        <v>771175033</v>
      </c>
      <c r="Q99" s="22"/>
      <c r="R99" s="22">
        <f t="shared" si="11"/>
        <v>771175033</v>
      </c>
      <c r="S99" s="22">
        <v>8370242028</v>
      </c>
      <c r="T99" s="22">
        <f t="shared" si="12"/>
        <v>9141417061</v>
      </c>
      <c r="U99" s="22"/>
      <c r="V99" s="22">
        <f t="shared" si="13"/>
        <v>9141417061</v>
      </c>
      <c r="W99" s="22"/>
      <c r="X99" s="22">
        <f t="shared" si="14"/>
        <v>9141417061</v>
      </c>
      <c r="Y99" s="22"/>
      <c r="Z99" s="22">
        <f t="shared" si="15"/>
        <v>9141417061</v>
      </c>
    </row>
    <row r="100" spans="1:26" ht="18" customHeight="1" x14ac:dyDescent="0.2">
      <c r="A100" s="8">
        <v>890106291</v>
      </c>
      <c r="B100" s="8">
        <v>215808758</v>
      </c>
      <c r="C100" s="9" t="s">
        <v>225</v>
      </c>
      <c r="D100" s="10" t="s">
        <v>456</v>
      </c>
      <c r="E100" s="22"/>
      <c r="F100" s="22">
        <f t="shared" si="8"/>
        <v>0</v>
      </c>
      <c r="G100" s="22"/>
      <c r="H100" s="22">
        <f t="shared" si="9"/>
        <v>0</v>
      </c>
      <c r="I100" s="22"/>
      <c r="J100" s="22">
        <v>0</v>
      </c>
      <c r="K100" s="22"/>
      <c r="L100" s="22">
        <v>0</v>
      </c>
      <c r="M100" s="22"/>
      <c r="N100" s="22">
        <v>0</v>
      </c>
      <c r="O100" s="22"/>
      <c r="P100" s="22">
        <f t="shared" si="10"/>
        <v>0</v>
      </c>
      <c r="Q100" s="22"/>
      <c r="R100" s="22">
        <f t="shared" si="11"/>
        <v>0</v>
      </c>
      <c r="S100" s="22"/>
      <c r="T100" s="22">
        <f t="shared" si="12"/>
        <v>0</v>
      </c>
      <c r="U100" s="22"/>
      <c r="V100" s="22">
        <f t="shared" si="13"/>
        <v>0</v>
      </c>
      <c r="W100" s="22"/>
      <c r="X100" s="22">
        <f t="shared" si="14"/>
        <v>0</v>
      </c>
      <c r="Y100" s="22"/>
      <c r="Z100" s="22">
        <f t="shared" si="15"/>
        <v>0</v>
      </c>
    </row>
    <row r="101" spans="1:26" ht="18" customHeight="1" x14ac:dyDescent="0.2">
      <c r="A101" s="8">
        <v>890114335</v>
      </c>
      <c r="B101" s="8">
        <v>213308433</v>
      </c>
      <c r="C101" s="9" t="s">
        <v>281</v>
      </c>
      <c r="D101" s="10" t="s">
        <v>509</v>
      </c>
      <c r="E101" s="22"/>
      <c r="F101" s="22">
        <f t="shared" si="8"/>
        <v>0</v>
      </c>
      <c r="G101" s="22"/>
      <c r="H101" s="22">
        <f t="shared" si="9"/>
        <v>0</v>
      </c>
      <c r="I101" s="22"/>
      <c r="J101" s="22">
        <v>0</v>
      </c>
      <c r="K101" s="22"/>
      <c r="L101" s="22">
        <v>0</v>
      </c>
      <c r="M101" s="22"/>
      <c r="N101" s="22">
        <v>0</v>
      </c>
      <c r="O101" s="22"/>
      <c r="P101" s="22">
        <f t="shared" si="10"/>
        <v>0</v>
      </c>
      <c r="Q101" s="22"/>
      <c r="R101" s="22">
        <f t="shared" si="11"/>
        <v>0</v>
      </c>
      <c r="S101" s="22"/>
      <c r="T101" s="22">
        <f t="shared" si="12"/>
        <v>0</v>
      </c>
      <c r="U101" s="22"/>
      <c r="V101" s="22">
        <f t="shared" si="13"/>
        <v>0</v>
      </c>
      <c r="W101" s="22"/>
      <c r="X101" s="22">
        <f t="shared" si="14"/>
        <v>0</v>
      </c>
      <c r="Y101" s="22"/>
      <c r="Z101" s="22">
        <f t="shared" si="15"/>
        <v>0</v>
      </c>
    </row>
    <row r="102" spans="1:26" ht="18" customHeight="1" x14ac:dyDescent="0.2">
      <c r="A102" s="8">
        <v>890201190</v>
      </c>
      <c r="B102" s="8">
        <v>217568575</v>
      </c>
      <c r="C102" s="9" t="s">
        <v>198</v>
      </c>
      <c r="D102" s="10" t="s">
        <v>432</v>
      </c>
      <c r="E102" s="22"/>
      <c r="F102" s="22">
        <f t="shared" si="8"/>
        <v>0</v>
      </c>
      <c r="G102" s="22"/>
      <c r="H102" s="22">
        <f t="shared" si="9"/>
        <v>0</v>
      </c>
      <c r="I102" s="22"/>
      <c r="J102" s="22">
        <v>0</v>
      </c>
      <c r="K102" s="22"/>
      <c r="L102" s="22">
        <v>0</v>
      </c>
      <c r="M102" s="22"/>
      <c r="N102" s="22">
        <v>0</v>
      </c>
      <c r="O102" s="22"/>
      <c r="P102" s="22">
        <f t="shared" si="10"/>
        <v>0</v>
      </c>
      <c r="Q102" s="22"/>
      <c r="R102" s="22">
        <f t="shared" si="11"/>
        <v>0</v>
      </c>
      <c r="S102" s="22"/>
      <c r="T102" s="22">
        <f t="shared" si="12"/>
        <v>0</v>
      </c>
      <c r="U102" s="22"/>
      <c r="V102" s="22">
        <f t="shared" si="13"/>
        <v>0</v>
      </c>
      <c r="W102" s="22"/>
      <c r="X102" s="22">
        <f t="shared" si="14"/>
        <v>0</v>
      </c>
      <c r="Y102" s="22"/>
      <c r="Z102" s="22">
        <f t="shared" si="15"/>
        <v>0</v>
      </c>
    </row>
    <row r="103" spans="1:26" ht="18" customHeight="1" x14ac:dyDescent="0.2">
      <c r="A103" s="8">
        <v>890201213</v>
      </c>
      <c r="B103" s="8">
        <v>128868000</v>
      </c>
      <c r="C103" s="9" t="s">
        <v>63</v>
      </c>
      <c r="D103" s="10" t="s">
        <v>12</v>
      </c>
      <c r="E103" s="22"/>
      <c r="F103" s="22">
        <f t="shared" si="8"/>
        <v>0</v>
      </c>
      <c r="G103" s="22"/>
      <c r="H103" s="22">
        <f t="shared" si="9"/>
        <v>0</v>
      </c>
      <c r="I103" s="22">
        <v>668919935</v>
      </c>
      <c r="J103" s="22">
        <v>668919935</v>
      </c>
      <c r="K103" s="22"/>
      <c r="L103" s="22">
        <v>668919935</v>
      </c>
      <c r="M103" s="22"/>
      <c r="N103" s="22">
        <v>668919935</v>
      </c>
      <c r="O103" s="22">
        <f>VLOOKUP(A103,'[4]542305'!A$21:D$79,4,0)</f>
        <v>1140813566</v>
      </c>
      <c r="P103" s="22">
        <f t="shared" si="10"/>
        <v>1809733501</v>
      </c>
      <c r="Q103" s="22"/>
      <c r="R103" s="22">
        <f t="shared" si="11"/>
        <v>1809733501</v>
      </c>
      <c r="S103" s="22">
        <v>10963189170</v>
      </c>
      <c r="T103" s="22">
        <f t="shared" si="12"/>
        <v>12772922671</v>
      </c>
      <c r="U103" s="22"/>
      <c r="V103" s="22">
        <f t="shared" si="13"/>
        <v>12772922671</v>
      </c>
      <c r="W103" s="22"/>
      <c r="X103" s="22">
        <f t="shared" si="14"/>
        <v>12772922671</v>
      </c>
      <c r="Y103" s="22"/>
      <c r="Z103" s="22">
        <f t="shared" si="15"/>
        <v>12772922671</v>
      </c>
    </row>
    <row r="104" spans="1:26" ht="18" customHeight="1" x14ac:dyDescent="0.2">
      <c r="A104" s="8">
        <v>890201222</v>
      </c>
      <c r="B104" s="8">
        <v>210168001</v>
      </c>
      <c r="C104" s="9" t="s">
        <v>282</v>
      </c>
      <c r="D104" s="10" t="s">
        <v>510</v>
      </c>
      <c r="E104" s="22"/>
      <c r="F104" s="22">
        <f t="shared" si="8"/>
        <v>0</v>
      </c>
      <c r="G104" s="22"/>
      <c r="H104" s="22">
        <f t="shared" si="9"/>
        <v>0</v>
      </c>
      <c r="I104" s="22"/>
      <c r="J104" s="22">
        <v>0</v>
      </c>
      <c r="K104" s="22"/>
      <c r="L104" s="22">
        <v>0</v>
      </c>
      <c r="M104" s="22"/>
      <c r="N104" s="22">
        <v>0</v>
      </c>
      <c r="O104" s="22"/>
      <c r="P104" s="22">
        <f t="shared" si="10"/>
        <v>0</v>
      </c>
      <c r="Q104" s="22"/>
      <c r="R104" s="22">
        <f t="shared" si="11"/>
        <v>0</v>
      </c>
      <c r="S104" s="22"/>
      <c r="T104" s="22">
        <f t="shared" si="12"/>
        <v>0</v>
      </c>
      <c r="U104" s="22"/>
      <c r="V104" s="22">
        <f t="shared" si="13"/>
        <v>0</v>
      </c>
      <c r="W104" s="22"/>
      <c r="X104" s="22">
        <f t="shared" si="14"/>
        <v>0</v>
      </c>
      <c r="Y104" s="22"/>
      <c r="Z104" s="22">
        <f t="shared" si="15"/>
        <v>0</v>
      </c>
    </row>
    <row r="105" spans="1:26" ht="18" customHeight="1" x14ac:dyDescent="0.2">
      <c r="A105" s="31">
        <v>890201235</v>
      </c>
      <c r="B105" s="8">
        <v>116868000</v>
      </c>
      <c r="C105" s="9" t="s">
        <v>199</v>
      </c>
      <c r="D105" s="33" t="s">
        <v>584</v>
      </c>
      <c r="E105" s="22"/>
      <c r="F105" s="22">
        <f t="shared" si="8"/>
        <v>0</v>
      </c>
      <c r="G105" s="22"/>
      <c r="H105" s="22">
        <f t="shared" si="9"/>
        <v>0</v>
      </c>
      <c r="I105" s="22"/>
      <c r="J105" s="22">
        <v>0</v>
      </c>
      <c r="K105" s="22"/>
      <c r="L105" s="22">
        <v>0</v>
      </c>
      <c r="M105" s="22"/>
      <c r="N105" s="22">
        <v>0</v>
      </c>
      <c r="O105" s="22"/>
      <c r="P105" s="22">
        <f t="shared" si="10"/>
        <v>0</v>
      </c>
      <c r="Q105" s="22"/>
      <c r="R105" s="22">
        <f t="shared" si="11"/>
        <v>0</v>
      </c>
      <c r="S105" s="22"/>
      <c r="T105" s="22">
        <f t="shared" si="12"/>
        <v>0</v>
      </c>
      <c r="U105" s="22"/>
      <c r="V105" s="22">
        <f t="shared" si="13"/>
        <v>0</v>
      </c>
      <c r="W105" s="22"/>
      <c r="X105" s="22">
        <f t="shared" si="14"/>
        <v>0</v>
      </c>
      <c r="Y105" s="22"/>
      <c r="Z105" s="22">
        <f t="shared" si="15"/>
        <v>0</v>
      </c>
    </row>
    <row r="106" spans="1:26" ht="18" customHeight="1" x14ac:dyDescent="0.2">
      <c r="A106" s="8">
        <v>890201900</v>
      </c>
      <c r="B106" s="8">
        <v>218168081</v>
      </c>
      <c r="C106" s="38" t="s">
        <v>200</v>
      </c>
      <c r="D106" s="10" t="s">
        <v>433</v>
      </c>
      <c r="E106" s="22"/>
      <c r="F106" s="22">
        <f t="shared" si="8"/>
        <v>0</v>
      </c>
      <c r="G106" s="22"/>
      <c r="H106" s="22">
        <f t="shared" si="9"/>
        <v>0</v>
      </c>
      <c r="I106" s="22"/>
      <c r="J106" s="22">
        <v>0</v>
      </c>
      <c r="K106" s="22"/>
      <c r="L106" s="22">
        <v>0</v>
      </c>
      <c r="M106" s="22"/>
      <c r="N106" s="22">
        <v>0</v>
      </c>
      <c r="O106" s="22"/>
      <c r="P106" s="22">
        <f t="shared" si="10"/>
        <v>0</v>
      </c>
      <c r="Q106" s="22"/>
      <c r="R106" s="22">
        <f t="shared" si="11"/>
        <v>0</v>
      </c>
      <c r="S106" s="22"/>
      <c r="T106" s="22">
        <f t="shared" si="12"/>
        <v>0</v>
      </c>
      <c r="U106" s="22"/>
      <c r="V106" s="22">
        <f t="shared" si="13"/>
        <v>0</v>
      </c>
      <c r="W106" s="22"/>
      <c r="X106" s="22">
        <f t="shared" si="14"/>
        <v>0</v>
      </c>
      <c r="Y106" s="22"/>
      <c r="Z106" s="22">
        <f t="shared" si="15"/>
        <v>0</v>
      </c>
    </row>
    <row r="107" spans="1:26" ht="18" customHeight="1" x14ac:dyDescent="0.2">
      <c r="A107" s="8">
        <v>890204537</v>
      </c>
      <c r="B107" s="8">
        <v>211868418</v>
      </c>
      <c r="C107" s="9" t="s">
        <v>201</v>
      </c>
      <c r="D107" s="10" t="s">
        <v>434</v>
      </c>
      <c r="E107" s="22"/>
      <c r="F107" s="22">
        <f t="shared" si="8"/>
        <v>0</v>
      </c>
      <c r="G107" s="22"/>
      <c r="H107" s="22">
        <f t="shared" si="9"/>
        <v>0</v>
      </c>
      <c r="I107" s="22"/>
      <c r="J107" s="22">
        <v>0</v>
      </c>
      <c r="K107" s="22"/>
      <c r="L107" s="22">
        <v>0</v>
      </c>
      <c r="M107" s="22"/>
      <c r="N107" s="22">
        <v>0</v>
      </c>
      <c r="O107" s="22"/>
      <c r="P107" s="22">
        <f t="shared" si="10"/>
        <v>0</v>
      </c>
      <c r="Q107" s="22"/>
      <c r="R107" s="22">
        <f t="shared" si="11"/>
        <v>0</v>
      </c>
      <c r="S107" s="22"/>
      <c r="T107" s="22">
        <f t="shared" si="12"/>
        <v>0</v>
      </c>
      <c r="U107" s="22"/>
      <c r="V107" s="22">
        <f t="shared" si="13"/>
        <v>0</v>
      </c>
      <c r="W107" s="22"/>
      <c r="X107" s="22">
        <f t="shared" si="14"/>
        <v>0</v>
      </c>
      <c r="Y107" s="22"/>
      <c r="Z107" s="22">
        <f t="shared" si="15"/>
        <v>0</v>
      </c>
    </row>
    <row r="108" spans="1:26" ht="18" customHeight="1" x14ac:dyDescent="0.2">
      <c r="A108" s="8">
        <v>890204643</v>
      </c>
      <c r="B108" s="8">
        <v>215568655</v>
      </c>
      <c r="C108" s="9" t="s">
        <v>202</v>
      </c>
      <c r="D108" s="10" t="s">
        <v>435</v>
      </c>
      <c r="E108" s="22"/>
      <c r="F108" s="22">
        <f t="shared" si="8"/>
        <v>0</v>
      </c>
      <c r="G108" s="22"/>
      <c r="H108" s="22">
        <f t="shared" si="9"/>
        <v>0</v>
      </c>
      <c r="I108" s="22"/>
      <c r="J108" s="22">
        <v>0</v>
      </c>
      <c r="K108" s="22"/>
      <c r="L108" s="22">
        <v>0</v>
      </c>
      <c r="M108" s="22"/>
      <c r="N108" s="22">
        <v>0</v>
      </c>
      <c r="O108" s="22"/>
      <c r="P108" s="22">
        <f t="shared" si="10"/>
        <v>0</v>
      </c>
      <c r="Q108" s="22"/>
      <c r="R108" s="22">
        <f t="shared" si="11"/>
        <v>0</v>
      </c>
      <c r="S108" s="22"/>
      <c r="T108" s="22">
        <f t="shared" si="12"/>
        <v>0</v>
      </c>
      <c r="U108" s="22"/>
      <c r="V108" s="22">
        <f t="shared" si="13"/>
        <v>0</v>
      </c>
      <c r="W108" s="22"/>
      <c r="X108" s="22">
        <f t="shared" si="14"/>
        <v>0</v>
      </c>
      <c r="Y108" s="22"/>
      <c r="Z108" s="22">
        <f t="shared" si="15"/>
        <v>0</v>
      </c>
    </row>
    <row r="109" spans="1:26" ht="18" customHeight="1" x14ac:dyDescent="0.2">
      <c r="A109" s="8">
        <v>890204646</v>
      </c>
      <c r="B109" s="8">
        <v>211568615</v>
      </c>
      <c r="C109" s="9" t="s">
        <v>226</v>
      </c>
      <c r="D109" s="10" t="s">
        <v>457</v>
      </c>
      <c r="E109" s="22"/>
      <c r="F109" s="22">
        <f t="shared" si="8"/>
        <v>0</v>
      </c>
      <c r="G109" s="22"/>
      <c r="H109" s="22">
        <f t="shared" si="9"/>
        <v>0</v>
      </c>
      <c r="I109" s="22"/>
      <c r="J109" s="22">
        <v>0</v>
      </c>
      <c r="K109" s="22"/>
      <c r="L109" s="22">
        <v>0</v>
      </c>
      <c r="M109" s="22"/>
      <c r="N109" s="22">
        <v>0</v>
      </c>
      <c r="O109" s="22"/>
      <c r="P109" s="22">
        <f t="shared" si="10"/>
        <v>0</v>
      </c>
      <c r="Q109" s="22"/>
      <c r="R109" s="22">
        <f t="shared" si="11"/>
        <v>0</v>
      </c>
      <c r="S109" s="22"/>
      <c r="T109" s="22">
        <f t="shared" si="12"/>
        <v>0</v>
      </c>
      <c r="U109" s="22"/>
      <c r="V109" s="22">
        <f t="shared" si="13"/>
        <v>0</v>
      </c>
      <c r="W109" s="22"/>
      <c r="X109" s="22">
        <f t="shared" si="14"/>
        <v>0</v>
      </c>
      <c r="Y109" s="22"/>
      <c r="Z109" s="22">
        <f t="shared" si="15"/>
        <v>0</v>
      </c>
    </row>
    <row r="110" spans="1:26" ht="18" customHeight="1" x14ac:dyDescent="0.2">
      <c r="A110" s="8">
        <v>890204802</v>
      </c>
      <c r="B110" s="8">
        <v>210768307</v>
      </c>
      <c r="C110" s="9" t="s">
        <v>203</v>
      </c>
      <c r="D110" s="10" t="s">
        <v>436</v>
      </c>
      <c r="E110" s="22"/>
      <c r="F110" s="22">
        <f t="shared" si="8"/>
        <v>0</v>
      </c>
      <c r="G110" s="22"/>
      <c r="H110" s="22">
        <f t="shared" si="9"/>
        <v>0</v>
      </c>
      <c r="I110" s="22"/>
      <c r="J110" s="22">
        <v>0</v>
      </c>
      <c r="K110" s="22"/>
      <c r="L110" s="22">
        <v>0</v>
      </c>
      <c r="M110" s="22"/>
      <c r="N110" s="22">
        <v>0</v>
      </c>
      <c r="O110" s="22"/>
      <c r="P110" s="22">
        <f t="shared" si="10"/>
        <v>0</v>
      </c>
      <c r="Q110" s="22"/>
      <c r="R110" s="22">
        <f t="shared" si="11"/>
        <v>0</v>
      </c>
      <c r="S110" s="22"/>
      <c r="T110" s="22">
        <f t="shared" si="12"/>
        <v>0</v>
      </c>
      <c r="U110" s="22"/>
      <c r="V110" s="22">
        <f t="shared" si="13"/>
        <v>0</v>
      </c>
      <c r="W110" s="22"/>
      <c r="X110" s="22">
        <f t="shared" si="14"/>
        <v>0</v>
      </c>
      <c r="Y110" s="22"/>
      <c r="Z110" s="22">
        <f t="shared" si="15"/>
        <v>0</v>
      </c>
    </row>
    <row r="111" spans="1:26" ht="18" customHeight="1" x14ac:dyDescent="0.2">
      <c r="A111" s="8">
        <v>890205176</v>
      </c>
      <c r="B111" s="8">
        <v>217668276</v>
      </c>
      <c r="C111" s="9" t="s">
        <v>204</v>
      </c>
      <c r="D111" s="10" t="s">
        <v>437</v>
      </c>
      <c r="E111" s="22"/>
      <c r="F111" s="22">
        <f t="shared" si="8"/>
        <v>0</v>
      </c>
      <c r="G111" s="22"/>
      <c r="H111" s="22">
        <f t="shared" si="9"/>
        <v>0</v>
      </c>
      <c r="I111" s="22"/>
      <c r="J111" s="22">
        <v>0</v>
      </c>
      <c r="K111" s="22"/>
      <c r="L111" s="22">
        <v>0</v>
      </c>
      <c r="M111" s="22"/>
      <c r="N111" s="22">
        <v>0</v>
      </c>
      <c r="O111" s="22"/>
      <c r="P111" s="22">
        <f t="shared" si="10"/>
        <v>0</v>
      </c>
      <c r="Q111" s="22"/>
      <c r="R111" s="22">
        <f t="shared" si="11"/>
        <v>0</v>
      </c>
      <c r="S111" s="22"/>
      <c r="T111" s="22">
        <f t="shared" si="12"/>
        <v>0</v>
      </c>
      <c r="U111" s="22"/>
      <c r="V111" s="22">
        <f t="shared" si="13"/>
        <v>0</v>
      </c>
      <c r="W111" s="22"/>
      <c r="X111" s="22">
        <f t="shared" si="14"/>
        <v>0</v>
      </c>
      <c r="Y111" s="22"/>
      <c r="Z111" s="22">
        <f t="shared" si="15"/>
        <v>0</v>
      </c>
    </row>
    <row r="112" spans="1:26" ht="18" customHeight="1" x14ac:dyDescent="0.2">
      <c r="A112" s="8">
        <v>890205383</v>
      </c>
      <c r="B112" s="8">
        <v>214768547</v>
      </c>
      <c r="C112" s="9" t="s">
        <v>283</v>
      </c>
      <c r="D112" s="10" t="s">
        <v>511</v>
      </c>
      <c r="E112" s="22"/>
      <c r="F112" s="22">
        <f t="shared" si="8"/>
        <v>0</v>
      </c>
      <c r="G112" s="22"/>
      <c r="H112" s="22">
        <f t="shared" si="9"/>
        <v>0</v>
      </c>
      <c r="I112" s="22"/>
      <c r="J112" s="22">
        <v>0</v>
      </c>
      <c r="K112" s="22"/>
      <c r="L112" s="22">
        <v>0</v>
      </c>
      <c r="M112" s="22"/>
      <c r="N112" s="22">
        <v>0</v>
      </c>
      <c r="O112" s="22"/>
      <c r="P112" s="22">
        <f t="shared" si="10"/>
        <v>0</v>
      </c>
      <c r="Q112" s="22"/>
      <c r="R112" s="22">
        <f t="shared" si="11"/>
        <v>0</v>
      </c>
      <c r="S112" s="22"/>
      <c r="T112" s="22">
        <f t="shared" si="12"/>
        <v>0</v>
      </c>
      <c r="U112" s="22"/>
      <c r="V112" s="22">
        <f t="shared" si="13"/>
        <v>0</v>
      </c>
      <c r="W112" s="22"/>
      <c r="X112" s="22">
        <f t="shared" si="14"/>
        <v>0</v>
      </c>
      <c r="Y112" s="22"/>
      <c r="Z112" s="22">
        <f t="shared" si="15"/>
        <v>0</v>
      </c>
    </row>
    <row r="113" spans="1:26" ht="18" customHeight="1" x14ac:dyDescent="0.2">
      <c r="A113" s="8">
        <v>890210951</v>
      </c>
      <c r="B113" s="8">
        <v>216768867</v>
      </c>
      <c r="C113" s="9" t="s">
        <v>205</v>
      </c>
      <c r="D113" s="10" t="s">
        <v>438</v>
      </c>
      <c r="E113" s="22"/>
      <c r="F113" s="22">
        <f t="shared" si="8"/>
        <v>0</v>
      </c>
      <c r="G113" s="22"/>
      <c r="H113" s="22">
        <f t="shared" si="9"/>
        <v>0</v>
      </c>
      <c r="I113" s="22"/>
      <c r="J113" s="22">
        <v>0</v>
      </c>
      <c r="K113" s="22"/>
      <c r="L113" s="22">
        <v>0</v>
      </c>
      <c r="M113" s="22"/>
      <c r="N113" s="22">
        <v>0</v>
      </c>
      <c r="O113" s="22"/>
      <c r="P113" s="22">
        <f t="shared" si="10"/>
        <v>0</v>
      </c>
      <c r="Q113" s="22"/>
      <c r="R113" s="22">
        <f t="shared" si="11"/>
        <v>0</v>
      </c>
      <c r="S113" s="22"/>
      <c r="T113" s="22">
        <f t="shared" si="12"/>
        <v>0</v>
      </c>
      <c r="U113" s="22"/>
      <c r="V113" s="22">
        <f t="shared" si="13"/>
        <v>0</v>
      </c>
      <c r="W113" s="22"/>
      <c r="X113" s="22">
        <f t="shared" si="14"/>
        <v>0</v>
      </c>
      <c r="Y113" s="22"/>
      <c r="Z113" s="22">
        <f t="shared" si="15"/>
        <v>0</v>
      </c>
    </row>
    <row r="114" spans="1:26" ht="18" customHeight="1" x14ac:dyDescent="0.2">
      <c r="A114" s="8">
        <v>890399010</v>
      </c>
      <c r="B114" s="8">
        <v>120676000</v>
      </c>
      <c r="C114" s="9" t="s">
        <v>13</v>
      </c>
      <c r="D114" s="10" t="s">
        <v>91</v>
      </c>
      <c r="E114" s="22"/>
      <c r="F114" s="22">
        <f t="shared" si="8"/>
        <v>0</v>
      </c>
      <c r="G114" s="22"/>
      <c r="H114" s="22">
        <f t="shared" si="9"/>
        <v>0</v>
      </c>
      <c r="I114" s="22">
        <v>748296410</v>
      </c>
      <c r="J114" s="22">
        <v>748296410</v>
      </c>
      <c r="K114" s="22"/>
      <c r="L114" s="22">
        <v>748296410</v>
      </c>
      <c r="M114" s="22"/>
      <c r="N114" s="22">
        <v>748296410</v>
      </c>
      <c r="O114" s="22">
        <f>VLOOKUP(A114,'[4]542305'!A$21:D$79,4,0)</f>
        <v>1407535291</v>
      </c>
      <c r="P114" s="22">
        <f t="shared" si="10"/>
        <v>2155831701</v>
      </c>
      <c r="Q114" s="22"/>
      <c r="R114" s="22">
        <f t="shared" si="11"/>
        <v>2155831701</v>
      </c>
      <c r="S114" s="22">
        <v>12096064177</v>
      </c>
      <c r="T114" s="22">
        <f t="shared" si="12"/>
        <v>14251895878</v>
      </c>
      <c r="U114" s="22"/>
      <c r="V114" s="22">
        <f t="shared" si="13"/>
        <v>14251895878</v>
      </c>
      <c r="W114" s="22"/>
      <c r="X114" s="22">
        <f t="shared" si="14"/>
        <v>14251895878</v>
      </c>
      <c r="Y114" s="22"/>
      <c r="Z114" s="22">
        <f t="shared" si="15"/>
        <v>14251895878</v>
      </c>
    </row>
    <row r="115" spans="1:26" ht="18" customHeight="1" x14ac:dyDescent="0.2">
      <c r="A115" s="8">
        <v>890399011</v>
      </c>
      <c r="B115" s="8">
        <v>210176001</v>
      </c>
      <c r="C115" s="9" t="s">
        <v>206</v>
      </c>
      <c r="D115" s="10" t="s">
        <v>439</v>
      </c>
      <c r="E115" s="22"/>
      <c r="F115" s="22">
        <f t="shared" si="8"/>
        <v>0</v>
      </c>
      <c r="G115" s="22"/>
      <c r="H115" s="22">
        <f t="shared" si="9"/>
        <v>0</v>
      </c>
      <c r="I115" s="22"/>
      <c r="J115" s="22">
        <v>0</v>
      </c>
      <c r="K115" s="22"/>
      <c r="L115" s="22">
        <v>0</v>
      </c>
      <c r="M115" s="22"/>
      <c r="N115" s="22">
        <v>0</v>
      </c>
      <c r="O115" s="22"/>
      <c r="P115" s="22">
        <f t="shared" si="10"/>
        <v>0</v>
      </c>
      <c r="Q115" s="22"/>
      <c r="R115" s="22">
        <f t="shared" si="11"/>
        <v>0</v>
      </c>
      <c r="S115" s="22"/>
      <c r="T115" s="22">
        <f t="shared" si="12"/>
        <v>0</v>
      </c>
      <c r="U115" s="22"/>
      <c r="V115" s="22">
        <f t="shared" si="13"/>
        <v>0</v>
      </c>
      <c r="W115" s="22"/>
      <c r="X115" s="22">
        <f t="shared" si="14"/>
        <v>0</v>
      </c>
      <c r="Y115" s="22"/>
      <c r="Z115" s="22">
        <f t="shared" si="15"/>
        <v>0</v>
      </c>
    </row>
    <row r="116" spans="1:26" ht="18" customHeight="1" x14ac:dyDescent="0.2">
      <c r="A116" s="8">
        <v>890399025</v>
      </c>
      <c r="B116" s="8">
        <v>219276892</v>
      </c>
      <c r="C116" s="9" t="s">
        <v>237</v>
      </c>
      <c r="D116" s="10" t="s">
        <v>466</v>
      </c>
      <c r="E116" s="22"/>
      <c r="F116" s="22">
        <f t="shared" si="8"/>
        <v>0</v>
      </c>
      <c r="G116" s="22"/>
      <c r="H116" s="22">
        <f t="shared" si="9"/>
        <v>0</v>
      </c>
      <c r="I116" s="22"/>
      <c r="J116" s="22">
        <v>0</v>
      </c>
      <c r="K116" s="22"/>
      <c r="L116" s="22">
        <v>0</v>
      </c>
      <c r="M116" s="22"/>
      <c r="N116" s="22">
        <v>0</v>
      </c>
      <c r="O116" s="22"/>
      <c r="P116" s="22">
        <f t="shared" si="10"/>
        <v>0</v>
      </c>
      <c r="Q116" s="22"/>
      <c r="R116" s="22">
        <f t="shared" si="11"/>
        <v>0</v>
      </c>
      <c r="S116" s="22"/>
      <c r="T116" s="22">
        <f t="shared" si="12"/>
        <v>0</v>
      </c>
      <c r="U116" s="22"/>
      <c r="V116" s="22">
        <f t="shared" si="13"/>
        <v>0</v>
      </c>
      <c r="W116" s="22"/>
      <c r="X116" s="22">
        <f t="shared" si="14"/>
        <v>0</v>
      </c>
      <c r="Y116" s="22"/>
      <c r="Z116" s="22">
        <f t="shared" si="15"/>
        <v>0</v>
      </c>
    </row>
    <row r="117" spans="1:26" ht="18" customHeight="1" x14ac:dyDescent="0.2">
      <c r="A117" s="8">
        <v>890399029</v>
      </c>
      <c r="B117" s="8">
        <v>117676000</v>
      </c>
      <c r="C117" s="9" t="s">
        <v>207</v>
      </c>
      <c r="D117" s="10" t="s">
        <v>440</v>
      </c>
      <c r="E117" s="22"/>
      <c r="F117" s="22">
        <f t="shared" si="8"/>
        <v>0</v>
      </c>
      <c r="G117" s="22"/>
      <c r="H117" s="22">
        <f t="shared" si="9"/>
        <v>0</v>
      </c>
      <c r="I117" s="22"/>
      <c r="J117" s="22">
        <v>0</v>
      </c>
      <c r="K117" s="22"/>
      <c r="L117" s="22">
        <v>0</v>
      </c>
      <c r="M117" s="22"/>
      <c r="N117" s="22">
        <v>0</v>
      </c>
      <c r="O117" s="22"/>
      <c r="P117" s="22">
        <f t="shared" si="10"/>
        <v>0</v>
      </c>
      <c r="Q117" s="22"/>
      <c r="R117" s="22">
        <f t="shared" si="11"/>
        <v>0</v>
      </c>
      <c r="S117" s="22"/>
      <c r="T117" s="22">
        <f t="shared" si="12"/>
        <v>0</v>
      </c>
      <c r="U117" s="22"/>
      <c r="V117" s="22">
        <f t="shared" si="13"/>
        <v>0</v>
      </c>
      <c r="W117" s="22"/>
      <c r="X117" s="22">
        <f t="shared" si="14"/>
        <v>0</v>
      </c>
      <c r="Y117" s="22"/>
      <c r="Z117" s="22">
        <f t="shared" si="15"/>
        <v>0</v>
      </c>
    </row>
    <row r="118" spans="1:26" ht="18" customHeight="1" x14ac:dyDescent="0.2">
      <c r="A118" s="8">
        <v>890399045</v>
      </c>
      <c r="B118" s="8">
        <v>210976109</v>
      </c>
      <c r="C118" s="9" t="s">
        <v>321</v>
      </c>
      <c r="D118" s="10" t="s">
        <v>547</v>
      </c>
      <c r="E118" s="22"/>
      <c r="F118" s="22">
        <f t="shared" si="8"/>
        <v>0</v>
      </c>
      <c r="G118" s="22"/>
      <c r="H118" s="22">
        <f t="shared" si="9"/>
        <v>0</v>
      </c>
      <c r="I118" s="22"/>
      <c r="J118" s="22">
        <v>0</v>
      </c>
      <c r="K118" s="22"/>
      <c r="L118" s="22">
        <v>0</v>
      </c>
      <c r="M118" s="22"/>
      <c r="N118" s="22">
        <v>0</v>
      </c>
      <c r="O118" s="22"/>
      <c r="P118" s="22">
        <f t="shared" si="10"/>
        <v>0</v>
      </c>
      <c r="Q118" s="22"/>
      <c r="R118" s="22">
        <f t="shared" si="11"/>
        <v>0</v>
      </c>
      <c r="S118" s="22"/>
      <c r="T118" s="22">
        <f t="shared" si="12"/>
        <v>0</v>
      </c>
      <c r="U118" s="22"/>
      <c r="V118" s="22">
        <f t="shared" si="13"/>
        <v>0</v>
      </c>
      <c r="W118" s="22"/>
      <c r="X118" s="22">
        <f t="shared" si="14"/>
        <v>0</v>
      </c>
      <c r="Y118" s="22"/>
      <c r="Z118" s="22">
        <f t="shared" si="15"/>
        <v>0</v>
      </c>
    </row>
    <row r="119" spans="1:26" ht="18" customHeight="1" x14ac:dyDescent="0.2">
      <c r="A119" s="8">
        <v>890399046</v>
      </c>
      <c r="B119" s="8">
        <v>216476364</v>
      </c>
      <c r="C119" s="9" t="s">
        <v>208</v>
      </c>
      <c r="D119" s="10" t="s">
        <v>441</v>
      </c>
      <c r="E119" s="22"/>
      <c r="F119" s="22">
        <f t="shared" si="8"/>
        <v>0</v>
      </c>
      <c r="G119" s="22"/>
      <c r="H119" s="22">
        <f t="shared" si="9"/>
        <v>0</v>
      </c>
      <c r="I119" s="22"/>
      <c r="J119" s="22">
        <v>0</v>
      </c>
      <c r="K119" s="22"/>
      <c r="L119" s="22">
        <v>0</v>
      </c>
      <c r="M119" s="22"/>
      <c r="N119" s="22">
        <v>0</v>
      </c>
      <c r="O119" s="22"/>
      <c r="P119" s="22">
        <f t="shared" si="10"/>
        <v>0</v>
      </c>
      <c r="Q119" s="22"/>
      <c r="R119" s="22">
        <f t="shared" si="11"/>
        <v>0</v>
      </c>
      <c r="S119" s="22"/>
      <c r="T119" s="22">
        <f t="shared" si="12"/>
        <v>0</v>
      </c>
      <c r="U119" s="22"/>
      <c r="V119" s="22">
        <f t="shared" si="13"/>
        <v>0</v>
      </c>
      <c r="W119" s="22"/>
      <c r="X119" s="22">
        <f t="shared" si="14"/>
        <v>0</v>
      </c>
      <c r="Y119" s="22"/>
      <c r="Z119" s="22">
        <f t="shared" si="15"/>
        <v>0</v>
      </c>
    </row>
    <row r="120" spans="1:26" ht="18" customHeight="1" x14ac:dyDescent="0.2">
      <c r="A120" s="8">
        <v>890480059</v>
      </c>
      <c r="B120" s="8">
        <v>111313000</v>
      </c>
      <c r="C120" s="9" t="s">
        <v>209</v>
      </c>
      <c r="D120" s="10" t="s">
        <v>442</v>
      </c>
      <c r="E120" s="22"/>
      <c r="F120" s="22">
        <f t="shared" si="8"/>
        <v>0</v>
      </c>
      <c r="G120" s="22"/>
      <c r="H120" s="22">
        <f t="shared" si="9"/>
        <v>0</v>
      </c>
      <c r="I120" s="22"/>
      <c r="J120" s="22">
        <v>0</v>
      </c>
      <c r="K120" s="22"/>
      <c r="L120" s="22">
        <v>0</v>
      </c>
      <c r="M120" s="22"/>
      <c r="N120" s="22">
        <v>0</v>
      </c>
      <c r="O120" s="22"/>
      <c r="P120" s="22">
        <f t="shared" si="10"/>
        <v>0</v>
      </c>
      <c r="Q120" s="22"/>
      <c r="R120" s="22">
        <f t="shared" si="11"/>
        <v>0</v>
      </c>
      <c r="S120" s="22"/>
      <c r="T120" s="22">
        <f t="shared" si="12"/>
        <v>0</v>
      </c>
      <c r="U120" s="22"/>
      <c r="V120" s="22">
        <f t="shared" si="13"/>
        <v>0</v>
      </c>
      <c r="W120" s="22"/>
      <c r="X120" s="22">
        <f t="shared" si="14"/>
        <v>0</v>
      </c>
      <c r="Y120" s="22"/>
      <c r="Z120" s="22">
        <f t="shared" si="15"/>
        <v>0</v>
      </c>
    </row>
    <row r="121" spans="1:26" ht="18" customHeight="1" x14ac:dyDescent="0.2">
      <c r="A121" s="8">
        <v>890480123</v>
      </c>
      <c r="B121" s="8">
        <v>122613000</v>
      </c>
      <c r="C121" s="9" t="s">
        <v>14</v>
      </c>
      <c r="D121" s="10" t="s">
        <v>88</v>
      </c>
      <c r="E121" s="22"/>
      <c r="F121" s="22">
        <f t="shared" si="8"/>
        <v>0</v>
      </c>
      <c r="G121" s="22"/>
      <c r="H121" s="22">
        <f t="shared" si="9"/>
        <v>0</v>
      </c>
      <c r="I121" s="22">
        <v>566888567</v>
      </c>
      <c r="J121" s="22">
        <v>566888567</v>
      </c>
      <c r="K121" s="22"/>
      <c r="L121" s="22">
        <v>566888567</v>
      </c>
      <c r="M121" s="22"/>
      <c r="N121" s="22">
        <v>566888567</v>
      </c>
      <c r="O121" s="22">
        <f>VLOOKUP(A121,'[4]542305'!A$21:D$79,4,0)</f>
        <v>1969170036</v>
      </c>
      <c r="P121" s="22">
        <f t="shared" si="10"/>
        <v>2536058603</v>
      </c>
      <c r="Q121" s="22"/>
      <c r="R121" s="22">
        <f t="shared" si="11"/>
        <v>2536058603</v>
      </c>
      <c r="S121" s="22">
        <v>8930737581</v>
      </c>
      <c r="T121" s="22">
        <f t="shared" si="12"/>
        <v>11466796184</v>
      </c>
      <c r="U121" s="22"/>
      <c r="V121" s="22">
        <f t="shared" si="13"/>
        <v>11466796184</v>
      </c>
      <c r="W121" s="22"/>
      <c r="X121" s="22">
        <f t="shared" si="14"/>
        <v>11466796184</v>
      </c>
      <c r="Y121" s="22"/>
      <c r="Z121" s="22">
        <f t="shared" si="15"/>
        <v>11466796184</v>
      </c>
    </row>
    <row r="122" spans="1:26" ht="18" customHeight="1" x14ac:dyDescent="0.2">
      <c r="A122" s="31">
        <v>890480184</v>
      </c>
      <c r="B122" s="8">
        <v>210113001</v>
      </c>
      <c r="C122" s="9" t="s">
        <v>340</v>
      </c>
      <c r="D122" s="34" t="s">
        <v>585</v>
      </c>
      <c r="E122" s="22"/>
      <c r="F122" s="22">
        <f t="shared" si="8"/>
        <v>0</v>
      </c>
      <c r="G122" s="22"/>
      <c r="H122" s="22">
        <f t="shared" si="9"/>
        <v>0</v>
      </c>
      <c r="I122" s="22"/>
      <c r="J122" s="22">
        <v>0</v>
      </c>
      <c r="K122" s="22"/>
      <c r="L122" s="22">
        <v>0</v>
      </c>
      <c r="M122" s="22"/>
      <c r="N122" s="22">
        <v>0</v>
      </c>
      <c r="O122" s="22"/>
      <c r="P122" s="22">
        <f t="shared" si="10"/>
        <v>0</v>
      </c>
      <c r="Q122" s="22"/>
      <c r="R122" s="22">
        <f t="shared" si="11"/>
        <v>0</v>
      </c>
      <c r="S122" s="22"/>
      <c r="T122" s="22">
        <f t="shared" si="12"/>
        <v>0</v>
      </c>
      <c r="U122" s="22"/>
      <c r="V122" s="22">
        <f t="shared" si="13"/>
        <v>0</v>
      </c>
      <c r="W122" s="22"/>
      <c r="X122" s="22">
        <f t="shared" si="14"/>
        <v>0</v>
      </c>
      <c r="Y122" s="22"/>
      <c r="Z122" s="22">
        <f t="shared" si="15"/>
        <v>0</v>
      </c>
    </row>
    <row r="123" spans="1:26" ht="18" customHeight="1" x14ac:dyDescent="0.2">
      <c r="A123" s="8">
        <v>890480203</v>
      </c>
      <c r="B123" s="8">
        <v>217013670</v>
      </c>
      <c r="C123" s="17" t="s">
        <v>353</v>
      </c>
      <c r="D123" s="10" t="s">
        <v>572</v>
      </c>
      <c r="E123" s="22"/>
      <c r="F123" s="22">
        <f t="shared" si="8"/>
        <v>0</v>
      </c>
      <c r="G123" s="22"/>
      <c r="H123" s="22">
        <f t="shared" si="9"/>
        <v>0</v>
      </c>
      <c r="I123" s="22"/>
      <c r="J123" s="22">
        <v>0</v>
      </c>
      <c r="K123" s="22"/>
      <c r="L123" s="22">
        <v>0</v>
      </c>
      <c r="M123" s="22"/>
      <c r="N123" s="22">
        <v>0</v>
      </c>
      <c r="O123" s="22"/>
      <c r="P123" s="22">
        <f t="shared" si="10"/>
        <v>0</v>
      </c>
      <c r="Q123" s="22"/>
      <c r="R123" s="22">
        <f t="shared" si="11"/>
        <v>0</v>
      </c>
      <c r="S123" s="22"/>
      <c r="T123" s="22">
        <f t="shared" si="12"/>
        <v>0</v>
      </c>
      <c r="U123" s="22"/>
      <c r="V123" s="22">
        <f t="shared" si="13"/>
        <v>0</v>
      </c>
      <c r="W123" s="22"/>
      <c r="X123" s="22">
        <f t="shared" si="14"/>
        <v>0</v>
      </c>
      <c r="Y123" s="22"/>
      <c r="Z123" s="22">
        <f t="shared" si="15"/>
        <v>0</v>
      </c>
    </row>
    <row r="124" spans="1:26" ht="18" customHeight="1" x14ac:dyDescent="0.2">
      <c r="A124" s="8">
        <v>890500622</v>
      </c>
      <c r="B124" s="8">
        <v>125354000</v>
      </c>
      <c r="C124" s="9" t="s">
        <v>359</v>
      </c>
      <c r="D124" s="10" t="s">
        <v>15</v>
      </c>
      <c r="E124" s="22"/>
      <c r="F124" s="22">
        <f t="shared" si="8"/>
        <v>0</v>
      </c>
      <c r="G124" s="22"/>
      <c r="H124" s="22">
        <f t="shared" si="9"/>
        <v>0</v>
      </c>
      <c r="I124" s="22">
        <v>563245569</v>
      </c>
      <c r="J124" s="22">
        <v>563245569</v>
      </c>
      <c r="K124" s="22"/>
      <c r="L124" s="22">
        <v>563245569</v>
      </c>
      <c r="M124" s="22"/>
      <c r="N124" s="22">
        <v>563245569</v>
      </c>
      <c r="O124" s="22">
        <f>VLOOKUP(A124,'[4]542305'!A$21:D$79,4,0)</f>
        <v>712799894</v>
      </c>
      <c r="P124" s="22">
        <f t="shared" si="10"/>
        <v>1276045463</v>
      </c>
      <c r="Q124" s="22"/>
      <c r="R124" s="22">
        <f t="shared" si="11"/>
        <v>1276045463</v>
      </c>
      <c r="S124" s="22">
        <v>6648694383</v>
      </c>
      <c r="T124" s="22">
        <f t="shared" si="12"/>
        <v>7924739846</v>
      </c>
      <c r="U124" s="22"/>
      <c r="V124" s="22">
        <f t="shared" si="13"/>
        <v>7924739846</v>
      </c>
      <c r="W124" s="22"/>
      <c r="X124" s="22">
        <f t="shared" si="14"/>
        <v>7924739846</v>
      </c>
      <c r="Y124" s="22"/>
      <c r="Z124" s="22">
        <f t="shared" si="15"/>
        <v>7924739846</v>
      </c>
    </row>
    <row r="125" spans="1:26" ht="18" customHeight="1" x14ac:dyDescent="0.2">
      <c r="A125" s="8">
        <v>890501362</v>
      </c>
      <c r="B125" s="8">
        <v>212054820</v>
      </c>
      <c r="C125" s="9" t="s">
        <v>210</v>
      </c>
      <c r="D125" s="10" t="s">
        <v>443</v>
      </c>
      <c r="E125" s="22"/>
      <c r="F125" s="22">
        <f t="shared" si="8"/>
        <v>0</v>
      </c>
      <c r="G125" s="22"/>
      <c r="H125" s="22">
        <f t="shared" si="9"/>
        <v>0</v>
      </c>
      <c r="I125" s="22"/>
      <c r="J125" s="22">
        <v>0</v>
      </c>
      <c r="K125" s="22"/>
      <c r="L125" s="22">
        <v>0</v>
      </c>
      <c r="M125" s="22"/>
      <c r="N125" s="22">
        <v>0</v>
      </c>
      <c r="O125" s="22"/>
      <c r="P125" s="22">
        <f t="shared" si="10"/>
        <v>0</v>
      </c>
      <c r="Q125" s="22"/>
      <c r="R125" s="22">
        <f t="shared" si="11"/>
        <v>0</v>
      </c>
      <c r="S125" s="22"/>
      <c r="T125" s="22">
        <f t="shared" si="12"/>
        <v>0</v>
      </c>
      <c r="U125" s="22"/>
      <c r="V125" s="22">
        <f t="shared" si="13"/>
        <v>0</v>
      </c>
      <c r="W125" s="22"/>
      <c r="X125" s="22">
        <f t="shared" si="14"/>
        <v>0</v>
      </c>
      <c r="Y125" s="22"/>
      <c r="Z125" s="22">
        <f t="shared" si="15"/>
        <v>0</v>
      </c>
    </row>
    <row r="126" spans="1:26" ht="18" customHeight="1" x14ac:dyDescent="0.2">
      <c r="A126" s="8">
        <v>890501434</v>
      </c>
      <c r="B126" s="8">
        <v>210154001</v>
      </c>
      <c r="C126" s="9" t="s">
        <v>211</v>
      </c>
      <c r="D126" s="10" t="s">
        <v>444</v>
      </c>
      <c r="E126" s="22"/>
      <c r="F126" s="22">
        <f t="shared" si="8"/>
        <v>0</v>
      </c>
      <c r="G126" s="22"/>
      <c r="H126" s="22">
        <f t="shared" si="9"/>
        <v>0</v>
      </c>
      <c r="I126" s="22"/>
      <c r="J126" s="22">
        <v>0</v>
      </c>
      <c r="K126" s="22"/>
      <c r="L126" s="22">
        <v>0</v>
      </c>
      <c r="M126" s="22"/>
      <c r="N126" s="22">
        <v>0</v>
      </c>
      <c r="O126" s="22"/>
      <c r="P126" s="22">
        <f t="shared" si="10"/>
        <v>0</v>
      </c>
      <c r="Q126" s="22"/>
      <c r="R126" s="22">
        <f t="shared" si="11"/>
        <v>0</v>
      </c>
      <c r="S126" s="22"/>
      <c r="T126" s="22">
        <f t="shared" si="12"/>
        <v>0</v>
      </c>
      <c r="U126" s="22"/>
      <c r="V126" s="22">
        <f t="shared" si="13"/>
        <v>0</v>
      </c>
      <c r="W126" s="22"/>
      <c r="X126" s="22">
        <f t="shared" si="14"/>
        <v>0</v>
      </c>
      <c r="Y126" s="22"/>
      <c r="Z126" s="22">
        <f t="shared" si="15"/>
        <v>0</v>
      </c>
    </row>
    <row r="127" spans="1:26" ht="18" customHeight="1" x14ac:dyDescent="0.2">
      <c r="A127" s="8">
        <v>890501510</v>
      </c>
      <c r="B127" s="8">
        <v>125454000</v>
      </c>
      <c r="C127" s="9" t="s">
        <v>16</v>
      </c>
      <c r="D127" s="10" t="s">
        <v>82</v>
      </c>
      <c r="E127" s="22"/>
      <c r="F127" s="22">
        <f t="shared" si="8"/>
        <v>0</v>
      </c>
      <c r="G127" s="22"/>
      <c r="H127" s="22">
        <f t="shared" si="9"/>
        <v>0</v>
      </c>
      <c r="I127" s="22">
        <v>575245202</v>
      </c>
      <c r="J127" s="22">
        <v>575245202</v>
      </c>
      <c r="K127" s="22"/>
      <c r="L127" s="22">
        <v>575245202</v>
      </c>
      <c r="M127" s="22"/>
      <c r="N127" s="22">
        <v>575245202</v>
      </c>
      <c r="O127" s="22">
        <f>VLOOKUP(A127,'[4]542305'!A$21:D$79,4,0)</f>
        <v>1573106604</v>
      </c>
      <c r="P127" s="22">
        <f t="shared" si="10"/>
        <v>2148351806</v>
      </c>
      <c r="Q127" s="22"/>
      <c r="R127" s="22">
        <f t="shared" si="11"/>
        <v>2148351806</v>
      </c>
      <c r="S127" s="22">
        <v>7226484603</v>
      </c>
      <c r="T127" s="22">
        <f t="shared" si="12"/>
        <v>9374836409</v>
      </c>
      <c r="U127" s="22"/>
      <c r="V127" s="22">
        <f t="shared" si="13"/>
        <v>9374836409</v>
      </c>
      <c r="W127" s="22"/>
      <c r="X127" s="22">
        <f t="shared" si="14"/>
        <v>9374836409</v>
      </c>
      <c r="Y127" s="22"/>
      <c r="Z127" s="22">
        <f t="shared" si="15"/>
        <v>9374836409</v>
      </c>
    </row>
    <row r="128" spans="1:26" ht="18" customHeight="1" x14ac:dyDescent="0.2">
      <c r="A128" s="8">
        <v>890501876</v>
      </c>
      <c r="B128" s="8">
        <v>217354673</v>
      </c>
      <c r="C128" s="9" t="s">
        <v>298</v>
      </c>
      <c r="D128" s="10" t="s">
        <v>526</v>
      </c>
      <c r="E128" s="22"/>
      <c r="F128" s="22">
        <f t="shared" si="8"/>
        <v>0</v>
      </c>
      <c r="G128" s="22"/>
      <c r="H128" s="22">
        <f t="shared" si="9"/>
        <v>0</v>
      </c>
      <c r="I128" s="22"/>
      <c r="J128" s="22">
        <v>0</v>
      </c>
      <c r="K128" s="22"/>
      <c r="L128" s="22">
        <v>0</v>
      </c>
      <c r="M128" s="22"/>
      <c r="N128" s="22">
        <v>0</v>
      </c>
      <c r="O128" s="22"/>
      <c r="P128" s="22">
        <f t="shared" si="10"/>
        <v>0</v>
      </c>
      <c r="Q128" s="22"/>
      <c r="R128" s="22">
        <f t="shared" si="11"/>
        <v>0</v>
      </c>
      <c r="S128" s="22"/>
      <c r="T128" s="22">
        <f t="shared" si="12"/>
        <v>0</v>
      </c>
      <c r="U128" s="22"/>
      <c r="V128" s="22">
        <f t="shared" si="13"/>
        <v>0</v>
      </c>
      <c r="W128" s="22"/>
      <c r="X128" s="22">
        <f t="shared" si="14"/>
        <v>0</v>
      </c>
      <c r="Y128" s="22"/>
      <c r="Z128" s="22">
        <f t="shared" si="15"/>
        <v>0</v>
      </c>
    </row>
    <row r="129" spans="1:26" ht="18" customHeight="1" x14ac:dyDescent="0.2">
      <c r="A129" s="8">
        <v>890505662</v>
      </c>
      <c r="B129" s="8">
        <v>219954099</v>
      </c>
      <c r="C129" s="9" t="s">
        <v>212</v>
      </c>
      <c r="D129" s="10" t="s">
        <v>445</v>
      </c>
      <c r="E129" s="22"/>
      <c r="F129" s="22">
        <f t="shared" si="8"/>
        <v>0</v>
      </c>
      <c r="G129" s="22"/>
      <c r="H129" s="22">
        <f t="shared" si="9"/>
        <v>0</v>
      </c>
      <c r="I129" s="22"/>
      <c r="J129" s="22">
        <v>0</v>
      </c>
      <c r="K129" s="22"/>
      <c r="L129" s="22">
        <v>0</v>
      </c>
      <c r="M129" s="22"/>
      <c r="N129" s="22">
        <v>0</v>
      </c>
      <c r="O129" s="22"/>
      <c r="P129" s="22">
        <f t="shared" si="10"/>
        <v>0</v>
      </c>
      <c r="Q129" s="22"/>
      <c r="R129" s="22">
        <f t="shared" si="11"/>
        <v>0</v>
      </c>
      <c r="S129" s="22"/>
      <c r="T129" s="22">
        <f t="shared" si="12"/>
        <v>0</v>
      </c>
      <c r="U129" s="22"/>
      <c r="V129" s="22">
        <f t="shared" si="13"/>
        <v>0</v>
      </c>
      <c r="W129" s="22"/>
      <c r="X129" s="22">
        <f t="shared" si="14"/>
        <v>0</v>
      </c>
      <c r="Y129" s="22"/>
      <c r="Z129" s="22">
        <f t="shared" si="15"/>
        <v>0</v>
      </c>
    </row>
    <row r="130" spans="1:26" ht="18" customHeight="1" x14ac:dyDescent="0.2">
      <c r="A130" s="8">
        <v>890680008</v>
      </c>
      <c r="B130" s="8">
        <v>219025290</v>
      </c>
      <c r="C130" s="9" t="s">
        <v>284</v>
      </c>
      <c r="D130" s="10" t="s">
        <v>512</v>
      </c>
      <c r="E130" s="22"/>
      <c r="F130" s="22">
        <f t="shared" si="8"/>
        <v>0</v>
      </c>
      <c r="G130" s="22"/>
      <c r="H130" s="22">
        <f t="shared" si="9"/>
        <v>0</v>
      </c>
      <c r="I130" s="22"/>
      <c r="J130" s="22">
        <v>0</v>
      </c>
      <c r="K130" s="22"/>
      <c r="L130" s="22">
        <v>0</v>
      </c>
      <c r="M130" s="22"/>
      <c r="N130" s="22">
        <v>0</v>
      </c>
      <c r="O130" s="22"/>
      <c r="P130" s="22">
        <f t="shared" si="10"/>
        <v>0</v>
      </c>
      <c r="Q130" s="22"/>
      <c r="R130" s="22">
        <f t="shared" si="11"/>
        <v>0</v>
      </c>
      <c r="S130" s="22"/>
      <c r="T130" s="22">
        <f t="shared" si="12"/>
        <v>0</v>
      </c>
      <c r="U130" s="22"/>
      <c r="V130" s="22">
        <f t="shared" si="13"/>
        <v>0</v>
      </c>
      <c r="W130" s="22"/>
      <c r="X130" s="22">
        <f t="shared" si="14"/>
        <v>0</v>
      </c>
      <c r="Y130" s="22"/>
      <c r="Z130" s="22">
        <f t="shared" si="15"/>
        <v>0</v>
      </c>
    </row>
    <row r="131" spans="1:26" ht="18" customHeight="1" x14ac:dyDescent="0.2">
      <c r="A131" s="8">
        <v>890680062</v>
      </c>
      <c r="B131" s="8">
        <v>127625000</v>
      </c>
      <c r="C131" s="9" t="s">
        <v>17</v>
      </c>
      <c r="D131" s="10" t="s">
        <v>18</v>
      </c>
      <c r="E131" s="22"/>
      <c r="F131" s="22">
        <f t="shared" si="8"/>
        <v>0</v>
      </c>
      <c r="G131" s="22"/>
      <c r="H131" s="22">
        <f t="shared" si="9"/>
        <v>0</v>
      </c>
      <c r="I131" s="22">
        <v>523434214</v>
      </c>
      <c r="J131" s="22">
        <v>523434214</v>
      </c>
      <c r="K131" s="22"/>
      <c r="L131" s="22">
        <v>523434214</v>
      </c>
      <c r="M131" s="22"/>
      <c r="N131" s="22">
        <v>523434214</v>
      </c>
      <c r="O131" s="22">
        <f>VLOOKUP(A131,'[4]542305'!A$21:D$79,4,0)</f>
        <v>1526913533</v>
      </c>
      <c r="P131" s="22">
        <f t="shared" si="10"/>
        <v>2050347747</v>
      </c>
      <c r="Q131" s="22"/>
      <c r="R131" s="22">
        <f t="shared" si="11"/>
        <v>2050347747</v>
      </c>
      <c r="S131" s="22">
        <v>6175878148</v>
      </c>
      <c r="T131" s="22">
        <f t="shared" si="12"/>
        <v>8226225895</v>
      </c>
      <c r="U131" s="22"/>
      <c r="V131" s="22">
        <f t="shared" si="13"/>
        <v>8226225895</v>
      </c>
      <c r="W131" s="22"/>
      <c r="X131" s="22">
        <f t="shared" si="14"/>
        <v>8226225895</v>
      </c>
      <c r="Y131" s="22"/>
      <c r="Z131" s="22">
        <f t="shared" si="15"/>
        <v>8226225895</v>
      </c>
    </row>
    <row r="132" spans="1:26" ht="18" customHeight="1" x14ac:dyDescent="0.2">
      <c r="A132" s="8">
        <v>890680378</v>
      </c>
      <c r="B132" s="8">
        <v>210725307</v>
      </c>
      <c r="C132" s="9" t="s">
        <v>285</v>
      </c>
      <c r="D132" s="10" t="s">
        <v>513</v>
      </c>
      <c r="E132" s="22"/>
      <c r="F132" s="22">
        <f t="shared" si="8"/>
        <v>0</v>
      </c>
      <c r="G132" s="22"/>
      <c r="H132" s="22">
        <f t="shared" si="9"/>
        <v>0</v>
      </c>
      <c r="I132" s="22"/>
      <c r="J132" s="22">
        <v>0</v>
      </c>
      <c r="K132" s="22"/>
      <c r="L132" s="22">
        <v>0</v>
      </c>
      <c r="M132" s="22"/>
      <c r="N132" s="22">
        <v>0</v>
      </c>
      <c r="O132" s="22"/>
      <c r="P132" s="22">
        <f t="shared" si="10"/>
        <v>0</v>
      </c>
      <c r="Q132" s="22"/>
      <c r="R132" s="22">
        <f t="shared" si="11"/>
        <v>0</v>
      </c>
      <c r="S132" s="22"/>
      <c r="T132" s="22">
        <f t="shared" si="12"/>
        <v>0</v>
      </c>
      <c r="U132" s="22"/>
      <c r="V132" s="22">
        <f t="shared" si="13"/>
        <v>0</v>
      </c>
      <c r="W132" s="22"/>
      <c r="X132" s="22">
        <f t="shared" si="14"/>
        <v>0</v>
      </c>
      <c r="Y132" s="22"/>
      <c r="Z132" s="22">
        <f t="shared" si="15"/>
        <v>0</v>
      </c>
    </row>
    <row r="133" spans="1:26" ht="18" customHeight="1" x14ac:dyDescent="0.2">
      <c r="A133" s="8">
        <v>890700640</v>
      </c>
      <c r="B133" s="8">
        <v>129373000</v>
      </c>
      <c r="C133" s="9" t="s">
        <v>19</v>
      </c>
      <c r="D133" s="10" t="s">
        <v>80</v>
      </c>
      <c r="E133" s="22"/>
      <c r="F133" s="22">
        <f t="shared" ref="F133:F196" si="16">+E133</f>
        <v>0</v>
      </c>
      <c r="G133" s="22"/>
      <c r="H133" s="22">
        <f t="shared" ref="H133:H196" si="17">+F133+G133</f>
        <v>0</v>
      </c>
      <c r="I133" s="22">
        <v>534908783</v>
      </c>
      <c r="J133" s="22">
        <v>534908783</v>
      </c>
      <c r="K133" s="22"/>
      <c r="L133" s="22">
        <v>534908783</v>
      </c>
      <c r="M133" s="22"/>
      <c r="N133" s="22">
        <v>534908783</v>
      </c>
      <c r="O133" s="22">
        <f>VLOOKUP(A133,'[4]542305'!A$21:D$79,4,0)</f>
        <v>2683262549</v>
      </c>
      <c r="P133" s="22">
        <f t="shared" ref="P133:P196" si="18">+N133+O133</f>
        <v>3218171332</v>
      </c>
      <c r="Q133" s="22"/>
      <c r="R133" s="22">
        <f t="shared" ref="R133:R196" si="19">+P133+Q133</f>
        <v>3218171332</v>
      </c>
      <c r="S133" s="22">
        <v>7663806379</v>
      </c>
      <c r="T133" s="22">
        <f t="shared" ref="T133:T196" si="20">+R133+S133</f>
        <v>10881977711</v>
      </c>
      <c r="U133" s="22"/>
      <c r="V133" s="22">
        <f t="shared" ref="V133:V196" si="21">+T133+U133</f>
        <v>10881977711</v>
      </c>
      <c r="W133" s="22"/>
      <c r="X133" s="22">
        <f t="shared" ref="X133:X196" si="22">+V133+W133</f>
        <v>10881977711</v>
      </c>
      <c r="Y133" s="22"/>
      <c r="Z133" s="22">
        <f t="shared" ref="Z133:Z196" si="23">+X133+Y133</f>
        <v>10881977711</v>
      </c>
    </row>
    <row r="134" spans="1:26" ht="18" customHeight="1" x14ac:dyDescent="0.2">
      <c r="A134" s="8">
        <v>890700942</v>
      </c>
      <c r="B134" s="8">
        <v>210473504</v>
      </c>
      <c r="C134" s="9" t="s">
        <v>249</v>
      </c>
      <c r="D134" s="10" t="s">
        <v>478</v>
      </c>
      <c r="E134" s="22"/>
      <c r="F134" s="22">
        <f t="shared" si="16"/>
        <v>0</v>
      </c>
      <c r="G134" s="22"/>
      <c r="H134" s="22">
        <f t="shared" si="17"/>
        <v>0</v>
      </c>
      <c r="I134" s="22"/>
      <c r="J134" s="22">
        <v>0</v>
      </c>
      <c r="K134" s="22"/>
      <c r="L134" s="22">
        <v>0</v>
      </c>
      <c r="M134" s="22"/>
      <c r="N134" s="22">
        <v>0</v>
      </c>
      <c r="O134" s="22"/>
      <c r="P134" s="22">
        <f t="shared" si="18"/>
        <v>0</v>
      </c>
      <c r="Q134" s="22"/>
      <c r="R134" s="22">
        <f t="shared" si="19"/>
        <v>0</v>
      </c>
      <c r="S134" s="22"/>
      <c r="T134" s="22">
        <f t="shared" si="20"/>
        <v>0</v>
      </c>
      <c r="U134" s="22"/>
      <c r="V134" s="22">
        <f t="shared" si="21"/>
        <v>0</v>
      </c>
      <c r="W134" s="22"/>
      <c r="X134" s="22">
        <f t="shared" si="22"/>
        <v>0</v>
      </c>
      <c r="Y134" s="22"/>
      <c r="Z134" s="22">
        <f t="shared" si="23"/>
        <v>0</v>
      </c>
    </row>
    <row r="135" spans="1:26" ht="18" customHeight="1" x14ac:dyDescent="0.2">
      <c r="A135" s="8">
        <v>890700961</v>
      </c>
      <c r="B135" s="8">
        <v>212673026</v>
      </c>
      <c r="C135" s="9" t="s">
        <v>250</v>
      </c>
      <c r="D135" s="10" t="s">
        <v>479</v>
      </c>
      <c r="E135" s="22"/>
      <c r="F135" s="22">
        <f t="shared" si="16"/>
        <v>0</v>
      </c>
      <c r="G135" s="22"/>
      <c r="H135" s="22">
        <f t="shared" si="17"/>
        <v>0</v>
      </c>
      <c r="I135" s="22"/>
      <c r="J135" s="22">
        <v>0</v>
      </c>
      <c r="K135" s="22"/>
      <c r="L135" s="22">
        <v>0</v>
      </c>
      <c r="M135" s="22"/>
      <c r="N135" s="22">
        <v>0</v>
      </c>
      <c r="O135" s="22"/>
      <c r="P135" s="22">
        <f t="shared" si="18"/>
        <v>0</v>
      </c>
      <c r="Q135" s="22"/>
      <c r="R135" s="22">
        <f t="shared" si="19"/>
        <v>0</v>
      </c>
      <c r="S135" s="22"/>
      <c r="T135" s="22">
        <f t="shared" si="20"/>
        <v>0</v>
      </c>
      <c r="U135" s="22"/>
      <c r="V135" s="22">
        <f t="shared" si="21"/>
        <v>0</v>
      </c>
      <c r="W135" s="22"/>
      <c r="X135" s="22">
        <f t="shared" si="22"/>
        <v>0</v>
      </c>
      <c r="Y135" s="22"/>
      <c r="Z135" s="22">
        <f t="shared" si="23"/>
        <v>0</v>
      </c>
    </row>
    <row r="136" spans="1:26" ht="18" customHeight="1" x14ac:dyDescent="0.2">
      <c r="A136" s="8">
        <v>890701077</v>
      </c>
      <c r="B136" s="8">
        <v>218573585</v>
      </c>
      <c r="C136" s="9" t="s">
        <v>213</v>
      </c>
      <c r="D136" s="19" t="s">
        <v>582</v>
      </c>
      <c r="E136" s="22"/>
      <c r="F136" s="22">
        <f t="shared" si="16"/>
        <v>0</v>
      </c>
      <c r="G136" s="22"/>
      <c r="H136" s="22">
        <f t="shared" si="17"/>
        <v>0</v>
      </c>
      <c r="I136" s="22"/>
      <c r="J136" s="22">
        <v>0</v>
      </c>
      <c r="K136" s="22"/>
      <c r="L136" s="22">
        <v>0</v>
      </c>
      <c r="M136" s="22"/>
      <c r="N136" s="22">
        <v>0</v>
      </c>
      <c r="O136" s="22"/>
      <c r="P136" s="22">
        <f t="shared" si="18"/>
        <v>0</v>
      </c>
      <c r="Q136" s="22"/>
      <c r="R136" s="22">
        <f t="shared" si="19"/>
        <v>0</v>
      </c>
      <c r="S136" s="22"/>
      <c r="T136" s="22">
        <f t="shared" si="20"/>
        <v>0</v>
      </c>
      <c r="U136" s="22"/>
      <c r="V136" s="22">
        <f t="shared" si="21"/>
        <v>0</v>
      </c>
      <c r="W136" s="22"/>
      <c r="X136" s="22">
        <f t="shared" si="22"/>
        <v>0</v>
      </c>
      <c r="Y136" s="22"/>
      <c r="Z136" s="22">
        <f t="shared" si="23"/>
        <v>0</v>
      </c>
    </row>
    <row r="137" spans="1:26" ht="18" customHeight="1" x14ac:dyDescent="0.2">
      <c r="A137" s="8">
        <v>890701933</v>
      </c>
      <c r="B137" s="8">
        <v>214973449</v>
      </c>
      <c r="C137" s="9" t="s">
        <v>214</v>
      </c>
      <c r="D137" s="10" t="s">
        <v>446</v>
      </c>
      <c r="E137" s="22"/>
      <c r="F137" s="22">
        <f t="shared" si="16"/>
        <v>0</v>
      </c>
      <c r="G137" s="22"/>
      <c r="H137" s="22">
        <f t="shared" si="17"/>
        <v>0</v>
      </c>
      <c r="I137" s="22"/>
      <c r="J137" s="22">
        <v>0</v>
      </c>
      <c r="K137" s="22"/>
      <c r="L137" s="22">
        <v>0</v>
      </c>
      <c r="M137" s="22"/>
      <c r="N137" s="22">
        <v>0</v>
      </c>
      <c r="O137" s="22"/>
      <c r="P137" s="22">
        <f t="shared" si="18"/>
        <v>0</v>
      </c>
      <c r="Q137" s="22"/>
      <c r="R137" s="22">
        <f t="shared" si="19"/>
        <v>0</v>
      </c>
      <c r="S137" s="22"/>
      <c r="T137" s="22">
        <f t="shared" si="20"/>
        <v>0</v>
      </c>
      <c r="U137" s="22"/>
      <c r="V137" s="22">
        <f t="shared" si="21"/>
        <v>0</v>
      </c>
      <c r="W137" s="22"/>
      <c r="X137" s="22">
        <f t="shared" si="22"/>
        <v>0</v>
      </c>
      <c r="Y137" s="22"/>
      <c r="Z137" s="22">
        <f t="shared" si="23"/>
        <v>0</v>
      </c>
    </row>
    <row r="138" spans="1:26" ht="18" customHeight="1" x14ac:dyDescent="0.2">
      <c r="A138" s="8">
        <v>890702015</v>
      </c>
      <c r="B138" s="8">
        <v>211973319</v>
      </c>
      <c r="C138" s="9" t="s">
        <v>215</v>
      </c>
      <c r="D138" s="10" t="s">
        <v>447</v>
      </c>
      <c r="E138" s="22"/>
      <c r="F138" s="22">
        <f t="shared" si="16"/>
        <v>0</v>
      </c>
      <c r="G138" s="22"/>
      <c r="H138" s="22">
        <f t="shared" si="17"/>
        <v>0</v>
      </c>
      <c r="I138" s="22"/>
      <c r="J138" s="22">
        <v>0</v>
      </c>
      <c r="K138" s="22"/>
      <c r="L138" s="22">
        <v>0</v>
      </c>
      <c r="M138" s="22"/>
      <c r="N138" s="22">
        <v>0</v>
      </c>
      <c r="O138" s="22"/>
      <c r="P138" s="22">
        <f t="shared" si="18"/>
        <v>0</v>
      </c>
      <c r="Q138" s="22"/>
      <c r="R138" s="22">
        <f t="shared" si="19"/>
        <v>0</v>
      </c>
      <c r="S138" s="22"/>
      <c r="T138" s="22">
        <f t="shared" si="20"/>
        <v>0</v>
      </c>
      <c r="U138" s="22"/>
      <c r="V138" s="22">
        <f t="shared" si="21"/>
        <v>0</v>
      </c>
      <c r="W138" s="22"/>
      <c r="X138" s="22">
        <f t="shared" si="22"/>
        <v>0</v>
      </c>
      <c r="Y138" s="22"/>
      <c r="Z138" s="22">
        <f t="shared" si="23"/>
        <v>0</v>
      </c>
    </row>
    <row r="139" spans="1:26" ht="18" customHeight="1" x14ac:dyDescent="0.2">
      <c r="A139" s="8">
        <v>890702027</v>
      </c>
      <c r="B139" s="8">
        <v>216873268</v>
      </c>
      <c r="C139" s="9" t="s">
        <v>216</v>
      </c>
      <c r="D139" s="10" t="s">
        <v>448</v>
      </c>
      <c r="E139" s="22"/>
      <c r="F139" s="22">
        <f t="shared" si="16"/>
        <v>0</v>
      </c>
      <c r="G139" s="22"/>
      <c r="H139" s="22">
        <f t="shared" si="17"/>
        <v>0</v>
      </c>
      <c r="I139" s="22"/>
      <c r="J139" s="22">
        <v>0</v>
      </c>
      <c r="K139" s="22"/>
      <c r="L139" s="22">
        <v>0</v>
      </c>
      <c r="M139" s="22"/>
      <c r="N139" s="22">
        <v>0</v>
      </c>
      <c r="O139" s="22"/>
      <c r="P139" s="22">
        <f t="shared" si="18"/>
        <v>0</v>
      </c>
      <c r="Q139" s="22"/>
      <c r="R139" s="22">
        <f t="shared" si="19"/>
        <v>0</v>
      </c>
      <c r="S139" s="22"/>
      <c r="T139" s="22">
        <f t="shared" si="20"/>
        <v>0</v>
      </c>
      <c r="U139" s="22"/>
      <c r="V139" s="22">
        <f t="shared" si="21"/>
        <v>0</v>
      </c>
      <c r="W139" s="22"/>
      <c r="X139" s="22">
        <f t="shared" si="22"/>
        <v>0</v>
      </c>
      <c r="Y139" s="22"/>
      <c r="Z139" s="22">
        <f t="shared" si="23"/>
        <v>0</v>
      </c>
    </row>
    <row r="140" spans="1:26" ht="18" customHeight="1" x14ac:dyDescent="0.2">
      <c r="A140" s="8">
        <v>890702038</v>
      </c>
      <c r="B140" s="8">
        <v>216373563</v>
      </c>
      <c r="C140" s="9" t="s">
        <v>217</v>
      </c>
      <c r="D140" s="10" t="s">
        <v>449</v>
      </c>
      <c r="E140" s="22"/>
      <c r="F140" s="22">
        <f t="shared" si="16"/>
        <v>0</v>
      </c>
      <c r="G140" s="22"/>
      <c r="H140" s="22">
        <f t="shared" si="17"/>
        <v>0</v>
      </c>
      <c r="I140" s="22"/>
      <c r="J140" s="22">
        <v>0</v>
      </c>
      <c r="K140" s="22"/>
      <c r="L140" s="22">
        <v>0</v>
      </c>
      <c r="M140" s="22"/>
      <c r="N140" s="22">
        <v>0</v>
      </c>
      <c r="O140" s="22"/>
      <c r="P140" s="22">
        <f t="shared" si="18"/>
        <v>0</v>
      </c>
      <c r="Q140" s="22"/>
      <c r="R140" s="22">
        <f t="shared" si="19"/>
        <v>0</v>
      </c>
      <c r="S140" s="22"/>
      <c r="T140" s="22">
        <f t="shared" si="20"/>
        <v>0</v>
      </c>
      <c r="U140" s="22"/>
      <c r="V140" s="22">
        <f t="shared" si="21"/>
        <v>0</v>
      </c>
      <c r="W140" s="22"/>
      <c r="X140" s="22">
        <f t="shared" si="22"/>
        <v>0</v>
      </c>
      <c r="Y140" s="22"/>
      <c r="Z140" s="22">
        <f t="shared" si="23"/>
        <v>0</v>
      </c>
    </row>
    <row r="141" spans="1:26" ht="18" customHeight="1" x14ac:dyDescent="0.2">
      <c r="A141" s="8">
        <v>890801052</v>
      </c>
      <c r="B141" s="8">
        <v>111717000</v>
      </c>
      <c r="C141" s="9" t="s">
        <v>251</v>
      </c>
      <c r="D141" s="10" t="s">
        <v>480</v>
      </c>
      <c r="E141" s="22"/>
      <c r="F141" s="22">
        <f t="shared" si="16"/>
        <v>0</v>
      </c>
      <c r="G141" s="22"/>
      <c r="H141" s="22">
        <f t="shared" si="17"/>
        <v>0</v>
      </c>
      <c r="I141" s="22"/>
      <c r="J141" s="22">
        <v>0</v>
      </c>
      <c r="K141" s="22"/>
      <c r="L141" s="22">
        <v>0</v>
      </c>
      <c r="M141" s="22"/>
      <c r="N141" s="22">
        <v>0</v>
      </c>
      <c r="O141" s="22"/>
      <c r="P141" s="22">
        <f t="shared" si="18"/>
        <v>0</v>
      </c>
      <c r="Q141" s="22"/>
      <c r="R141" s="22">
        <f t="shared" si="19"/>
        <v>0</v>
      </c>
      <c r="S141" s="22"/>
      <c r="T141" s="22">
        <f t="shared" si="20"/>
        <v>0</v>
      </c>
      <c r="U141" s="22"/>
      <c r="V141" s="22">
        <f t="shared" si="21"/>
        <v>0</v>
      </c>
      <c r="W141" s="22"/>
      <c r="X141" s="22">
        <f t="shared" si="22"/>
        <v>0</v>
      </c>
      <c r="Y141" s="22"/>
      <c r="Z141" s="22">
        <f t="shared" si="23"/>
        <v>0</v>
      </c>
    </row>
    <row r="142" spans="1:26" ht="18" customHeight="1" x14ac:dyDescent="0.2">
      <c r="A142" s="8">
        <v>890801053</v>
      </c>
      <c r="B142" s="8">
        <v>210117001</v>
      </c>
      <c r="C142" s="9" t="s">
        <v>252</v>
      </c>
      <c r="D142" s="10" t="s">
        <v>481</v>
      </c>
      <c r="E142" s="22"/>
      <c r="F142" s="22">
        <f t="shared" si="16"/>
        <v>0</v>
      </c>
      <c r="G142" s="22"/>
      <c r="H142" s="22">
        <f t="shared" si="17"/>
        <v>0</v>
      </c>
      <c r="I142" s="22"/>
      <c r="J142" s="22">
        <v>0</v>
      </c>
      <c r="K142" s="22"/>
      <c r="L142" s="22">
        <v>0</v>
      </c>
      <c r="M142" s="22"/>
      <c r="N142" s="22">
        <v>0</v>
      </c>
      <c r="O142" s="22"/>
      <c r="P142" s="22">
        <f t="shared" si="18"/>
        <v>0</v>
      </c>
      <c r="Q142" s="22"/>
      <c r="R142" s="22">
        <f t="shared" si="19"/>
        <v>0</v>
      </c>
      <c r="S142" s="22"/>
      <c r="T142" s="22">
        <f t="shared" si="20"/>
        <v>0</v>
      </c>
      <c r="U142" s="22"/>
      <c r="V142" s="22">
        <f t="shared" si="21"/>
        <v>0</v>
      </c>
      <c r="W142" s="22"/>
      <c r="X142" s="22">
        <f t="shared" si="22"/>
        <v>0</v>
      </c>
      <c r="Y142" s="22"/>
      <c r="Z142" s="22">
        <f t="shared" si="23"/>
        <v>0</v>
      </c>
    </row>
    <row r="143" spans="1:26" s="59" customFormat="1" ht="18" customHeight="1" x14ac:dyDescent="0.2">
      <c r="A143" s="55">
        <v>890801063</v>
      </c>
      <c r="B143" s="55">
        <v>27017000</v>
      </c>
      <c r="C143" s="56" t="s">
        <v>21</v>
      </c>
      <c r="D143" s="60" t="s">
        <v>618</v>
      </c>
      <c r="E143" s="58"/>
      <c r="F143" s="58">
        <f t="shared" si="16"/>
        <v>0</v>
      </c>
      <c r="G143" s="58">
        <v>4218239490</v>
      </c>
      <c r="H143" s="58">
        <f t="shared" si="17"/>
        <v>4218239490</v>
      </c>
      <c r="I143" s="22">
        <v>580636629</v>
      </c>
      <c r="J143" s="58">
        <v>580636629</v>
      </c>
      <c r="K143" s="22"/>
      <c r="L143" s="58">
        <v>580636629</v>
      </c>
      <c r="M143" s="22"/>
      <c r="N143" s="58">
        <v>580636629</v>
      </c>
      <c r="O143" s="22">
        <f>VLOOKUP(A143,'[4]542305'!A$21:D$79,4,0)</f>
        <v>1310289570</v>
      </c>
      <c r="P143" s="22">
        <f t="shared" si="18"/>
        <v>1890926199</v>
      </c>
      <c r="Q143" s="22"/>
      <c r="R143" s="22">
        <f t="shared" si="19"/>
        <v>1890926199</v>
      </c>
      <c r="S143" s="22">
        <v>8606518778</v>
      </c>
      <c r="T143" s="22">
        <f t="shared" si="20"/>
        <v>10497444977</v>
      </c>
      <c r="U143" s="22"/>
      <c r="V143" s="22">
        <f t="shared" si="21"/>
        <v>10497444977</v>
      </c>
      <c r="W143" s="22"/>
      <c r="X143" s="22">
        <f t="shared" si="22"/>
        <v>10497444977</v>
      </c>
      <c r="Y143" s="22"/>
      <c r="Z143" s="22">
        <f t="shared" si="23"/>
        <v>10497444977</v>
      </c>
    </row>
    <row r="144" spans="1:26" ht="18" customHeight="1" x14ac:dyDescent="0.2">
      <c r="A144" s="8">
        <v>890801130</v>
      </c>
      <c r="B144" s="8">
        <v>218017380</v>
      </c>
      <c r="C144" s="9" t="s">
        <v>286</v>
      </c>
      <c r="D144" s="10" t="s">
        <v>514</v>
      </c>
      <c r="E144" s="22"/>
      <c r="F144" s="22">
        <f t="shared" si="16"/>
        <v>0</v>
      </c>
      <c r="G144" s="22"/>
      <c r="H144" s="22">
        <f t="shared" si="17"/>
        <v>0</v>
      </c>
      <c r="I144" s="22"/>
      <c r="J144" s="22">
        <v>0</v>
      </c>
      <c r="K144" s="22"/>
      <c r="L144" s="22">
        <v>0</v>
      </c>
      <c r="M144" s="22"/>
      <c r="N144" s="22">
        <v>0</v>
      </c>
      <c r="O144" s="22"/>
      <c r="P144" s="22">
        <f t="shared" si="18"/>
        <v>0</v>
      </c>
      <c r="Q144" s="22"/>
      <c r="R144" s="22">
        <f t="shared" si="19"/>
        <v>0</v>
      </c>
      <c r="S144" s="22"/>
      <c r="T144" s="22">
        <f t="shared" si="20"/>
        <v>0</v>
      </c>
      <c r="U144" s="22"/>
      <c r="V144" s="22">
        <f t="shared" si="21"/>
        <v>0</v>
      </c>
      <c r="W144" s="22"/>
      <c r="X144" s="22">
        <f t="shared" si="22"/>
        <v>0</v>
      </c>
      <c r="Y144" s="22"/>
      <c r="Z144" s="22">
        <f t="shared" si="23"/>
        <v>0</v>
      </c>
    </row>
    <row r="145" spans="1:26" ht="18" customHeight="1" x14ac:dyDescent="0.2">
      <c r="A145" s="8">
        <v>890801145</v>
      </c>
      <c r="B145" s="8">
        <v>214217442</v>
      </c>
      <c r="C145" s="9" t="s">
        <v>218</v>
      </c>
      <c r="D145" s="10" t="s">
        <v>450</v>
      </c>
      <c r="E145" s="22"/>
      <c r="F145" s="22">
        <f t="shared" si="16"/>
        <v>0</v>
      </c>
      <c r="G145" s="22"/>
      <c r="H145" s="22">
        <f t="shared" si="17"/>
        <v>0</v>
      </c>
      <c r="I145" s="22"/>
      <c r="J145" s="22">
        <v>0</v>
      </c>
      <c r="K145" s="22"/>
      <c r="L145" s="22">
        <v>0</v>
      </c>
      <c r="M145" s="22"/>
      <c r="N145" s="22">
        <v>0</v>
      </c>
      <c r="O145" s="22"/>
      <c r="P145" s="22">
        <f t="shared" si="18"/>
        <v>0</v>
      </c>
      <c r="Q145" s="22"/>
      <c r="R145" s="22">
        <f t="shared" si="19"/>
        <v>0</v>
      </c>
      <c r="S145" s="22"/>
      <c r="T145" s="22">
        <f t="shared" si="20"/>
        <v>0</v>
      </c>
      <c r="U145" s="22"/>
      <c r="V145" s="22">
        <f t="shared" si="21"/>
        <v>0</v>
      </c>
      <c r="W145" s="22"/>
      <c r="X145" s="22">
        <f t="shared" si="22"/>
        <v>0</v>
      </c>
      <c r="Y145" s="22"/>
      <c r="Z145" s="22">
        <f t="shared" si="23"/>
        <v>0</v>
      </c>
    </row>
    <row r="146" spans="1:26" ht="18" customHeight="1" x14ac:dyDescent="0.2">
      <c r="A146" s="8">
        <v>890801152</v>
      </c>
      <c r="B146" s="8">
        <v>217317873</v>
      </c>
      <c r="C146" s="9" t="s">
        <v>297</v>
      </c>
      <c r="D146" s="10" t="s">
        <v>525</v>
      </c>
      <c r="E146" s="22"/>
      <c r="F146" s="22">
        <f t="shared" si="16"/>
        <v>0</v>
      </c>
      <c r="G146" s="22"/>
      <c r="H146" s="22">
        <f t="shared" si="17"/>
        <v>0</v>
      </c>
      <c r="I146" s="22"/>
      <c r="J146" s="22">
        <v>0</v>
      </c>
      <c r="K146" s="22"/>
      <c r="L146" s="22">
        <v>0</v>
      </c>
      <c r="M146" s="22"/>
      <c r="N146" s="22">
        <v>0</v>
      </c>
      <c r="O146" s="22"/>
      <c r="P146" s="22">
        <f t="shared" si="18"/>
        <v>0</v>
      </c>
      <c r="Q146" s="22"/>
      <c r="R146" s="22">
        <f t="shared" si="19"/>
        <v>0</v>
      </c>
      <c r="S146" s="22"/>
      <c r="T146" s="22">
        <f t="shared" si="20"/>
        <v>0</v>
      </c>
      <c r="U146" s="22"/>
      <c r="V146" s="22">
        <f t="shared" si="21"/>
        <v>0</v>
      </c>
      <c r="W146" s="22"/>
      <c r="X146" s="22">
        <f t="shared" si="22"/>
        <v>0</v>
      </c>
      <c r="Y146" s="22"/>
      <c r="Z146" s="22">
        <f t="shared" si="23"/>
        <v>0</v>
      </c>
    </row>
    <row r="147" spans="1:26" ht="18" customHeight="1" x14ac:dyDescent="0.2">
      <c r="A147" s="8">
        <v>890900286</v>
      </c>
      <c r="B147" s="8">
        <v>110505000</v>
      </c>
      <c r="C147" s="38" t="s">
        <v>219</v>
      </c>
      <c r="D147" s="10" t="s">
        <v>451</v>
      </c>
      <c r="E147" s="22"/>
      <c r="F147" s="22">
        <f t="shared" si="16"/>
        <v>0</v>
      </c>
      <c r="G147" s="22"/>
      <c r="H147" s="22">
        <f t="shared" si="17"/>
        <v>0</v>
      </c>
      <c r="I147" s="22"/>
      <c r="J147" s="22">
        <v>0</v>
      </c>
      <c r="K147" s="22"/>
      <c r="L147" s="22">
        <v>0</v>
      </c>
      <c r="M147" s="22"/>
      <c r="N147" s="22">
        <v>0</v>
      </c>
      <c r="O147" s="22"/>
      <c r="P147" s="22">
        <f t="shared" si="18"/>
        <v>0</v>
      </c>
      <c r="Q147" s="22"/>
      <c r="R147" s="22">
        <f t="shared" si="19"/>
        <v>0</v>
      </c>
      <c r="S147" s="22"/>
      <c r="T147" s="22">
        <f t="shared" si="20"/>
        <v>0</v>
      </c>
      <c r="U147" s="22"/>
      <c r="V147" s="22">
        <f t="shared" si="21"/>
        <v>0</v>
      </c>
      <c r="W147" s="22"/>
      <c r="X147" s="22">
        <f t="shared" si="22"/>
        <v>0</v>
      </c>
      <c r="Y147" s="22"/>
      <c r="Z147" s="22">
        <f t="shared" si="23"/>
        <v>0</v>
      </c>
    </row>
    <row r="148" spans="1:26" ht="18" customHeight="1" x14ac:dyDescent="0.2">
      <c r="A148" s="8">
        <v>890905211</v>
      </c>
      <c r="B148" s="8">
        <v>210105001</v>
      </c>
      <c r="C148" s="9" t="s">
        <v>253</v>
      </c>
      <c r="D148" s="10" t="s">
        <v>482</v>
      </c>
      <c r="E148" s="22"/>
      <c r="F148" s="22">
        <f t="shared" si="16"/>
        <v>0</v>
      </c>
      <c r="G148" s="22"/>
      <c r="H148" s="22">
        <f t="shared" si="17"/>
        <v>0</v>
      </c>
      <c r="I148" s="22"/>
      <c r="J148" s="22">
        <v>0</v>
      </c>
      <c r="K148" s="22"/>
      <c r="L148" s="22">
        <v>0</v>
      </c>
      <c r="M148" s="22"/>
      <c r="N148" s="22">
        <v>0</v>
      </c>
      <c r="O148" s="22"/>
      <c r="P148" s="22">
        <f t="shared" si="18"/>
        <v>0</v>
      </c>
      <c r="Q148" s="22"/>
      <c r="R148" s="22">
        <f t="shared" si="19"/>
        <v>0</v>
      </c>
      <c r="S148" s="22"/>
      <c r="T148" s="22">
        <f t="shared" si="20"/>
        <v>0</v>
      </c>
      <c r="U148" s="22"/>
      <c r="V148" s="22">
        <f t="shared" si="21"/>
        <v>0</v>
      </c>
      <c r="W148" s="22"/>
      <c r="X148" s="22">
        <f t="shared" si="22"/>
        <v>0</v>
      </c>
      <c r="Y148" s="22"/>
      <c r="Z148" s="22">
        <f t="shared" si="23"/>
        <v>0</v>
      </c>
    </row>
    <row r="149" spans="1:26" ht="18" customHeight="1" thickBot="1" x14ac:dyDescent="0.25">
      <c r="A149" s="8">
        <v>890907106</v>
      </c>
      <c r="B149" s="8">
        <v>216605266</v>
      </c>
      <c r="C149" s="9" t="s">
        <v>220</v>
      </c>
      <c r="D149" s="10" t="s">
        <v>452</v>
      </c>
      <c r="E149" s="22"/>
      <c r="F149" s="22">
        <f t="shared" si="16"/>
        <v>0</v>
      </c>
      <c r="G149" s="22"/>
      <c r="H149" s="22">
        <f t="shared" si="17"/>
        <v>0</v>
      </c>
      <c r="I149" s="22"/>
      <c r="J149" s="22">
        <v>0</v>
      </c>
      <c r="K149" s="22"/>
      <c r="L149" s="22">
        <v>0</v>
      </c>
      <c r="M149" s="22"/>
      <c r="N149" s="22">
        <v>0</v>
      </c>
      <c r="O149" s="22"/>
      <c r="P149" s="22">
        <f t="shared" si="18"/>
        <v>0</v>
      </c>
      <c r="Q149" s="22"/>
      <c r="R149" s="22">
        <f t="shared" si="19"/>
        <v>0</v>
      </c>
      <c r="S149" s="22"/>
      <c r="T149" s="22">
        <f t="shared" si="20"/>
        <v>0</v>
      </c>
      <c r="U149" s="22"/>
      <c r="V149" s="22">
        <f t="shared" si="21"/>
        <v>0</v>
      </c>
      <c r="W149" s="22"/>
      <c r="X149" s="22">
        <f t="shared" si="22"/>
        <v>0</v>
      </c>
      <c r="Y149" s="22"/>
      <c r="Z149" s="22">
        <f t="shared" si="23"/>
        <v>0</v>
      </c>
    </row>
    <row r="150" spans="1:26" ht="18" customHeight="1" thickBot="1" x14ac:dyDescent="0.25">
      <c r="A150" s="31">
        <v>890907317</v>
      </c>
      <c r="B150" s="8">
        <v>211505615</v>
      </c>
      <c r="C150" s="9" t="s">
        <v>258</v>
      </c>
      <c r="D150" s="32" t="s">
        <v>587</v>
      </c>
      <c r="E150" s="22"/>
      <c r="F150" s="22">
        <f t="shared" si="16"/>
        <v>0</v>
      </c>
      <c r="G150" s="22"/>
      <c r="H150" s="22">
        <f t="shared" si="17"/>
        <v>0</v>
      </c>
      <c r="I150" s="22"/>
      <c r="J150" s="22">
        <v>0</v>
      </c>
      <c r="K150" s="22"/>
      <c r="L150" s="22">
        <v>0</v>
      </c>
      <c r="M150" s="22"/>
      <c r="N150" s="22">
        <v>0</v>
      </c>
      <c r="O150" s="22"/>
      <c r="P150" s="22">
        <f t="shared" si="18"/>
        <v>0</v>
      </c>
      <c r="Q150" s="22"/>
      <c r="R150" s="22">
        <f t="shared" si="19"/>
        <v>0</v>
      </c>
      <c r="S150" s="22"/>
      <c r="T150" s="22">
        <f t="shared" si="20"/>
        <v>0</v>
      </c>
      <c r="U150" s="22"/>
      <c r="V150" s="22">
        <f t="shared" si="21"/>
        <v>0</v>
      </c>
      <c r="W150" s="22"/>
      <c r="X150" s="22">
        <f t="shared" si="22"/>
        <v>0</v>
      </c>
      <c r="Y150" s="22"/>
      <c r="Z150" s="22">
        <f t="shared" si="23"/>
        <v>0</v>
      </c>
    </row>
    <row r="151" spans="1:26" ht="18" customHeight="1" x14ac:dyDescent="0.2">
      <c r="A151" s="8">
        <v>890980040</v>
      </c>
      <c r="B151" s="8">
        <v>120205000</v>
      </c>
      <c r="C151" s="9" t="s">
        <v>23</v>
      </c>
      <c r="D151" s="10" t="s">
        <v>121</v>
      </c>
      <c r="E151" s="22"/>
      <c r="F151" s="22">
        <f t="shared" si="16"/>
        <v>0</v>
      </c>
      <c r="G151" s="22"/>
      <c r="H151" s="22">
        <f t="shared" si="17"/>
        <v>0</v>
      </c>
      <c r="I151" s="22">
        <v>771179638</v>
      </c>
      <c r="J151" s="22">
        <v>771179638</v>
      </c>
      <c r="K151" s="22"/>
      <c r="L151" s="22">
        <v>771179638</v>
      </c>
      <c r="M151" s="22"/>
      <c r="N151" s="22">
        <v>771179638</v>
      </c>
      <c r="O151" s="22">
        <f>VLOOKUP(A151,'[4]542305'!A$21:D$79,4,0)</f>
        <v>1922579063</v>
      </c>
      <c r="P151" s="22">
        <f t="shared" si="18"/>
        <v>2693758701</v>
      </c>
      <c r="Q151" s="22"/>
      <c r="R151" s="22">
        <f t="shared" si="19"/>
        <v>2693758701</v>
      </c>
      <c r="S151" s="22">
        <v>12793113264</v>
      </c>
      <c r="T151" s="22">
        <f t="shared" si="20"/>
        <v>15486871965</v>
      </c>
      <c r="U151" s="22"/>
      <c r="V151" s="22">
        <f t="shared" si="21"/>
        <v>15486871965</v>
      </c>
      <c r="W151" s="22"/>
      <c r="X151" s="22">
        <f t="shared" si="22"/>
        <v>15486871965</v>
      </c>
      <c r="Y151" s="22"/>
      <c r="Z151" s="22">
        <f t="shared" si="23"/>
        <v>15486871965</v>
      </c>
    </row>
    <row r="152" spans="1:26" ht="18" customHeight="1" x14ac:dyDescent="0.2">
      <c r="A152" s="31">
        <v>890980093</v>
      </c>
      <c r="B152" s="8">
        <v>216005360</v>
      </c>
      <c r="C152" s="9" t="s">
        <v>221</v>
      </c>
      <c r="D152" s="35" t="s">
        <v>586</v>
      </c>
      <c r="E152" s="22"/>
      <c r="F152" s="22">
        <f t="shared" si="16"/>
        <v>0</v>
      </c>
      <c r="G152" s="22"/>
      <c r="H152" s="22">
        <f t="shared" si="17"/>
        <v>0</v>
      </c>
      <c r="I152" s="22"/>
      <c r="J152" s="22">
        <v>0</v>
      </c>
      <c r="K152" s="22"/>
      <c r="L152" s="22">
        <v>0</v>
      </c>
      <c r="M152" s="22"/>
      <c r="N152" s="22">
        <v>0</v>
      </c>
      <c r="O152" s="22"/>
      <c r="P152" s="22">
        <f t="shared" si="18"/>
        <v>0</v>
      </c>
      <c r="Q152" s="22"/>
      <c r="R152" s="22">
        <f t="shared" si="19"/>
        <v>0</v>
      </c>
      <c r="S152" s="22"/>
      <c r="T152" s="22">
        <f t="shared" si="20"/>
        <v>0</v>
      </c>
      <c r="U152" s="22"/>
      <c r="V152" s="22">
        <f t="shared" si="21"/>
        <v>0</v>
      </c>
      <c r="W152" s="22"/>
      <c r="X152" s="22">
        <f t="shared" si="22"/>
        <v>0</v>
      </c>
      <c r="Y152" s="22"/>
      <c r="Z152" s="22">
        <f t="shared" si="23"/>
        <v>0</v>
      </c>
    </row>
    <row r="153" spans="1:26" ht="18" customHeight="1" x14ac:dyDescent="0.2">
      <c r="A153" s="8">
        <v>890980095</v>
      </c>
      <c r="B153" s="8">
        <v>214505045</v>
      </c>
      <c r="C153" s="9" t="s">
        <v>259</v>
      </c>
      <c r="D153" s="10" t="s">
        <v>487</v>
      </c>
      <c r="E153" s="22"/>
      <c r="F153" s="22">
        <f t="shared" si="16"/>
        <v>0</v>
      </c>
      <c r="G153" s="22"/>
      <c r="H153" s="22">
        <f t="shared" si="17"/>
        <v>0</v>
      </c>
      <c r="I153" s="22"/>
      <c r="J153" s="22">
        <v>0</v>
      </c>
      <c r="K153" s="22"/>
      <c r="L153" s="22">
        <v>0</v>
      </c>
      <c r="M153" s="22"/>
      <c r="N153" s="22">
        <v>0</v>
      </c>
      <c r="O153" s="22"/>
      <c r="P153" s="22">
        <f t="shared" si="18"/>
        <v>0</v>
      </c>
      <c r="Q153" s="22"/>
      <c r="R153" s="22">
        <f t="shared" si="19"/>
        <v>0</v>
      </c>
      <c r="S153" s="22"/>
      <c r="T153" s="22">
        <f t="shared" si="20"/>
        <v>0</v>
      </c>
      <c r="U153" s="22"/>
      <c r="V153" s="22">
        <f t="shared" si="21"/>
        <v>0</v>
      </c>
      <c r="W153" s="22"/>
      <c r="X153" s="22">
        <f t="shared" si="22"/>
        <v>0</v>
      </c>
      <c r="Y153" s="22"/>
      <c r="Z153" s="22">
        <f t="shared" si="23"/>
        <v>0</v>
      </c>
    </row>
    <row r="154" spans="1:26" ht="18" customHeight="1" x14ac:dyDescent="0.2">
      <c r="A154" s="8">
        <v>890980112</v>
      </c>
      <c r="B154" s="8">
        <v>218805088</v>
      </c>
      <c r="C154" s="9" t="s">
        <v>222</v>
      </c>
      <c r="D154" s="10" t="s">
        <v>453</v>
      </c>
      <c r="E154" s="22"/>
      <c r="F154" s="22">
        <f t="shared" si="16"/>
        <v>0</v>
      </c>
      <c r="G154" s="22"/>
      <c r="H154" s="22">
        <f t="shared" si="17"/>
        <v>0</v>
      </c>
      <c r="I154" s="22"/>
      <c r="J154" s="22">
        <v>0</v>
      </c>
      <c r="K154" s="22"/>
      <c r="L154" s="22">
        <v>0</v>
      </c>
      <c r="M154" s="22"/>
      <c r="N154" s="22">
        <v>0</v>
      </c>
      <c r="O154" s="22"/>
      <c r="P154" s="22">
        <f t="shared" si="18"/>
        <v>0</v>
      </c>
      <c r="Q154" s="22"/>
      <c r="R154" s="22">
        <f t="shared" si="19"/>
        <v>0</v>
      </c>
      <c r="S154" s="22"/>
      <c r="T154" s="22">
        <f t="shared" si="20"/>
        <v>0</v>
      </c>
      <c r="U154" s="22"/>
      <c r="V154" s="22">
        <f t="shared" si="21"/>
        <v>0</v>
      </c>
      <c r="W154" s="22"/>
      <c r="X154" s="22">
        <f t="shared" si="22"/>
        <v>0</v>
      </c>
      <c r="Y154" s="22"/>
      <c r="Z154" s="22">
        <f t="shared" si="23"/>
        <v>0</v>
      </c>
    </row>
    <row r="155" spans="1:26" ht="18" customHeight="1" x14ac:dyDescent="0.2">
      <c r="A155" s="8">
        <v>890980331</v>
      </c>
      <c r="B155" s="8">
        <v>213105631</v>
      </c>
      <c r="C155" s="9" t="s">
        <v>260</v>
      </c>
      <c r="D155" s="10" t="s">
        <v>488</v>
      </c>
      <c r="E155" s="22"/>
      <c r="F155" s="22">
        <f t="shared" si="16"/>
        <v>0</v>
      </c>
      <c r="G155" s="22"/>
      <c r="H155" s="22">
        <f t="shared" si="17"/>
        <v>0</v>
      </c>
      <c r="I155" s="22"/>
      <c r="J155" s="22">
        <v>0</v>
      </c>
      <c r="K155" s="22"/>
      <c r="L155" s="22">
        <v>0</v>
      </c>
      <c r="M155" s="22"/>
      <c r="N155" s="22">
        <v>0</v>
      </c>
      <c r="O155" s="22"/>
      <c r="P155" s="22">
        <f t="shared" si="18"/>
        <v>0</v>
      </c>
      <c r="Q155" s="22"/>
      <c r="R155" s="22">
        <f t="shared" si="19"/>
        <v>0</v>
      </c>
      <c r="S155" s="22"/>
      <c r="T155" s="22">
        <f t="shared" si="20"/>
        <v>0</v>
      </c>
      <c r="U155" s="22"/>
      <c r="V155" s="22">
        <f t="shared" si="21"/>
        <v>0</v>
      </c>
      <c r="W155" s="22"/>
      <c r="X155" s="22">
        <f t="shared" si="22"/>
        <v>0</v>
      </c>
      <c r="Y155" s="22"/>
      <c r="Z155" s="22">
        <f t="shared" si="23"/>
        <v>0</v>
      </c>
    </row>
    <row r="156" spans="1:26" ht="18" customHeight="1" x14ac:dyDescent="0.2">
      <c r="A156" s="8">
        <v>890980781</v>
      </c>
      <c r="B156" s="8">
        <v>210905809</v>
      </c>
      <c r="C156" s="9" t="s">
        <v>223</v>
      </c>
      <c r="D156" s="10" t="s">
        <v>454</v>
      </c>
      <c r="E156" s="22"/>
      <c r="F156" s="22">
        <f t="shared" si="16"/>
        <v>0</v>
      </c>
      <c r="G156" s="22"/>
      <c r="H156" s="22">
        <f t="shared" si="17"/>
        <v>0</v>
      </c>
      <c r="I156" s="22"/>
      <c r="J156" s="22">
        <v>0</v>
      </c>
      <c r="K156" s="22"/>
      <c r="L156" s="22">
        <v>0</v>
      </c>
      <c r="M156" s="22"/>
      <c r="N156" s="22">
        <v>0</v>
      </c>
      <c r="O156" s="22"/>
      <c r="P156" s="22">
        <f t="shared" si="18"/>
        <v>0</v>
      </c>
      <c r="Q156" s="22"/>
      <c r="R156" s="22">
        <f t="shared" si="19"/>
        <v>0</v>
      </c>
      <c r="S156" s="22"/>
      <c r="T156" s="22">
        <f t="shared" si="20"/>
        <v>0</v>
      </c>
      <c r="U156" s="22"/>
      <c r="V156" s="22">
        <f t="shared" si="21"/>
        <v>0</v>
      </c>
      <c r="W156" s="22"/>
      <c r="X156" s="22">
        <f t="shared" si="22"/>
        <v>0</v>
      </c>
      <c r="Y156" s="22"/>
      <c r="Z156" s="22">
        <f t="shared" si="23"/>
        <v>0</v>
      </c>
    </row>
    <row r="157" spans="1:26" ht="18" customHeight="1" x14ac:dyDescent="0.2">
      <c r="A157" s="8">
        <v>890981000</v>
      </c>
      <c r="B157" s="8">
        <v>218505585</v>
      </c>
      <c r="C157" s="9" t="s">
        <v>319</v>
      </c>
      <c r="D157" s="10" t="s">
        <v>545</v>
      </c>
      <c r="E157" s="22"/>
      <c r="F157" s="22">
        <f t="shared" si="16"/>
        <v>0</v>
      </c>
      <c r="G157" s="22"/>
      <c r="H157" s="22">
        <f t="shared" si="17"/>
        <v>0</v>
      </c>
      <c r="I157" s="22"/>
      <c r="J157" s="22">
        <v>0</v>
      </c>
      <c r="K157" s="22"/>
      <c r="L157" s="22">
        <v>0</v>
      </c>
      <c r="M157" s="22"/>
      <c r="N157" s="22">
        <v>0</v>
      </c>
      <c r="O157" s="22"/>
      <c r="P157" s="22">
        <f t="shared" si="18"/>
        <v>0</v>
      </c>
      <c r="Q157" s="22"/>
      <c r="R157" s="22">
        <f t="shared" si="19"/>
        <v>0</v>
      </c>
      <c r="S157" s="22"/>
      <c r="T157" s="22">
        <f t="shared" si="20"/>
        <v>0</v>
      </c>
      <c r="U157" s="22"/>
      <c r="V157" s="22">
        <f t="shared" si="21"/>
        <v>0</v>
      </c>
      <c r="W157" s="22"/>
      <c r="X157" s="22">
        <f t="shared" si="22"/>
        <v>0</v>
      </c>
      <c r="Y157" s="22"/>
      <c r="Z157" s="22">
        <f t="shared" si="23"/>
        <v>0</v>
      </c>
    </row>
    <row r="158" spans="1:26" ht="18" customHeight="1" x14ac:dyDescent="0.2">
      <c r="A158" s="8">
        <v>890981107</v>
      </c>
      <c r="B158" s="8">
        <v>214205142</v>
      </c>
      <c r="C158" s="9" t="s">
        <v>329</v>
      </c>
      <c r="D158" s="10" t="s">
        <v>554</v>
      </c>
      <c r="E158" s="22"/>
      <c r="F158" s="22">
        <f t="shared" si="16"/>
        <v>0</v>
      </c>
      <c r="G158" s="22"/>
      <c r="H158" s="22">
        <f t="shared" si="17"/>
        <v>0</v>
      </c>
      <c r="I158" s="22"/>
      <c r="J158" s="22">
        <v>0</v>
      </c>
      <c r="K158" s="22"/>
      <c r="L158" s="22">
        <v>0</v>
      </c>
      <c r="M158" s="22"/>
      <c r="N158" s="22">
        <v>0</v>
      </c>
      <c r="O158" s="22"/>
      <c r="P158" s="22">
        <f t="shared" si="18"/>
        <v>0</v>
      </c>
      <c r="Q158" s="22"/>
      <c r="R158" s="22">
        <f t="shared" si="19"/>
        <v>0</v>
      </c>
      <c r="S158" s="22"/>
      <c r="T158" s="22">
        <f t="shared" si="20"/>
        <v>0</v>
      </c>
      <c r="U158" s="22"/>
      <c r="V158" s="22">
        <f t="shared" si="21"/>
        <v>0</v>
      </c>
      <c r="W158" s="22"/>
      <c r="X158" s="22">
        <f t="shared" si="22"/>
        <v>0</v>
      </c>
      <c r="Y158" s="22"/>
      <c r="Z158" s="22">
        <f t="shared" si="23"/>
        <v>0</v>
      </c>
    </row>
    <row r="159" spans="1:26" ht="18" customHeight="1" x14ac:dyDescent="0.2">
      <c r="A159" s="8">
        <v>890981138</v>
      </c>
      <c r="B159" s="8">
        <v>213705837</v>
      </c>
      <c r="C159" s="9" t="s">
        <v>310</v>
      </c>
      <c r="D159" s="10" t="s">
        <v>537</v>
      </c>
      <c r="E159" s="22"/>
      <c r="F159" s="22">
        <f t="shared" si="16"/>
        <v>0</v>
      </c>
      <c r="G159" s="22"/>
      <c r="H159" s="22">
        <f t="shared" si="17"/>
        <v>0</v>
      </c>
      <c r="I159" s="22"/>
      <c r="J159" s="22">
        <v>0</v>
      </c>
      <c r="K159" s="22"/>
      <c r="L159" s="22">
        <v>0</v>
      </c>
      <c r="M159" s="22"/>
      <c r="N159" s="22">
        <v>0</v>
      </c>
      <c r="O159" s="22"/>
      <c r="P159" s="22">
        <f t="shared" si="18"/>
        <v>0</v>
      </c>
      <c r="Q159" s="22"/>
      <c r="R159" s="22">
        <f t="shared" si="19"/>
        <v>0</v>
      </c>
      <c r="S159" s="22"/>
      <c r="T159" s="22">
        <f t="shared" si="20"/>
        <v>0</v>
      </c>
      <c r="U159" s="22"/>
      <c r="V159" s="22">
        <f t="shared" si="21"/>
        <v>0</v>
      </c>
      <c r="W159" s="22"/>
      <c r="X159" s="22">
        <f t="shared" si="22"/>
        <v>0</v>
      </c>
      <c r="Y159" s="22"/>
      <c r="Z159" s="22">
        <f t="shared" si="23"/>
        <v>0</v>
      </c>
    </row>
    <row r="160" spans="1:26" ht="18" customHeight="1" x14ac:dyDescent="0.2">
      <c r="A160" s="8">
        <v>890981518</v>
      </c>
      <c r="B160" s="8">
        <v>213105031</v>
      </c>
      <c r="C160" s="9" t="s">
        <v>289</v>
      </c>
      <c r="D160" s="10" t="s">
        <v>517</v>
      </c>
      <c r="E160" s="22"/>
      <c r="F160" s="22">
        <f t="shared" si="16"/>
        <v>0</v>
      </c>
      <c r="G160" s="22"/>
      <c r="H160" s="22">
        <f t="shared" si="17"/>
        <v>0</v>
      </c>
      <c r="I160" s="22"/>
      <c r="J160" s="22">
        <v>0</v>
      </c>
      <c r="K160" s="22"/>
      <c r="L160" s="22">
        <v>0</v>
      </c>
      <c r="M160" s="22"/>
      <c r="N160" s="22">
        <v>0</v>
      </c>
      <c r="O160" s="22"/>
      <c r="P160" s="22">
        <f t="shared" si="18"/>
        <v>0</v>
      </c>
      <c r="Q160" s="22"/>
      <c r="R160" s="22">
        <f t="shared" si="19"/>
        <v>0</v>
      </c>
      <c r="S160" s="22"/>
      <c r="T160" s="22">
        <f t="shared" si="20"/>
        <v>0</v>
      </c>
      <c r="U160" s="22"/>
      <c r="V160" s="22">
        <f t="shared" si="21"/>
        <v>0</v>
      </c>
      <c r="W160" s="22"/>
      <c r="X160" s="22">
        <f t="shared" si="22"/>
        <v>0</v>
      </c>
      <c r="Y160" s="22"/>
      <c r="Z160" s="22">
        <f t="shared" si="23"/>
        <v>0</v>
      </c>
    </row>
    <row r="161" spans="1:26" ht="18" customHeight="1" x14ac:dyDescent="0.2">
      <c r="A161" s="8">
        <v>890983906</v>
      </c>
      <c r="B161" s="8">
        <v>219105591</v>
      </c>
      <c r="C161" s="9" t="s">
        <v>330</v>
      </c>
      <c r="D161" s="10" t="s">
        <v>555</v>
      </c>
      <c r="E161" s="22"/>
      <c r="F161" s="22">
        <f t="shared" si="16"/>
        <v>0</v>
      </c>
      <c r="G161" s="22"/>
      <c r="H161" s="22">
        <f t="shared" si="17"/>
        <v>0</v>
      </c>
      <c r="I161" s="22"/>
      <c r="J161" s="22">
        <v>0</v>
      </c>
      <c r="K161" s="22"/>
      <c r="L161" s="22">
        <v>0</v>
      </c>
      <c r="M161" s="22"/>
      <c r="N161" s="22">
        <v>0</v>
      </c>
      <c r="O161" s="22"/>
      <c r="P161" s="22">
        <f t="shared" si="18"/>
        <v>0</v>
      </c>
      <c r="Q161" s="22"/>
      <c r="R161" s="22">
        <f t="shared" si="19"/>
        <v>0</v>
      </c>
      <c r="S161" s="22"/>
      <c r="T161" s="22">
        <f t="shared" si="20"/>
        <v>0</v>
      </c>
      <c r="U161" s="22"/>
      <c r="V161" s="22">
        <f t="shared" si="21"/>
        <v>0</v>
      </c>
      <c r="W161" s="22"/>
      <c r="X161" s="22">
        <f t="shared" si="22"/>
        <v>0</v>
      </c>
      <c r="Y161" s="22"/>
      <c r="Z161" s="22">
        <f t="shared" si="23"/>
        <v>0</v>
      </c>
    </row>
    <row r="162" spans="1:26" ht="18" customHeight="1" x14ac:dyDescent="0.2">
      <c r="A162" s="8">
        <v>890984265</v>
      </c>
      <c r="B162" s="8">
        <v>219305893</v>
      </c>
      <c r="C162" s="9" t="s">
        <v>320</v>
      </c>
      <c r="D162" s="10" t="s">
        <v>546</v>
      </c>
      <c r="E162" s="22"/>
      <c r="F162" s="22">
        <f t="shared" si="16"/>
        <v>0</v>
      </c>
      <c r="G162" s="22"/>
      <c r="H162" s="22">
        <f t="shared" si="17"/>
        <v>0</v>
      </c>
      <c r="I162" s="22"/>
      <c r="J162" s="22">
        <v>0</v>
      </c>
      <c r="K162" s="22"/>
      <c r="L162" s="22">
        <v>0</v>
      </c>
      <c r="M162" s="22"/>
      <c r="N162" s="22">
        <v>0</v>
      </c>
      <c r="O162" s="22"/>
      <c r="P162" s="22">
        <f t="shared" si="18"/>
        <v>0</v>
      </c>
      <c r="Q162" s="22"/>
      <c r="R162" s="22">
        <f t="shared" si="19"/>
        <v>0</v>
      </c>
      <c r="S162" s="22"/>
      <c r="T162" s="22">
        <f t="shared" si="20"/>
        <v>0</v>
      </c>
      <c r="U162" s="22"/>
      <c r="V162" s="22">
        <f t="shared" si="21"/>
        <v>0</v>
      </c>
      <c r="W162" s="22"/>
      <c r="X162" s="22">
        <f t="shared" si="22"/>
        <v>0</v>
      </c>
      <c r="Y162" s="22"/>
      <c r="Z162" s="22">
        <f t="shared" si="23"/>
        <v>0</v>
      </c>
    </row>
    <row r="163" spans="1:26" ht="18" customHeight="1" x14ac:dyDescent="0.2">
      <c r="A163" s="8">
        <v>890984312</v>
      </c>
      <c r="B163" s="8">
        <v>210405604</v>
      </c>
      <c r="C163" s="9" t="s">
        <v>302</v>
      </c>
      <c r="D163" s="10" t="s">
        <v>530</v>
      </c>
      <c r="E163" s="22"/>
      <c r="F163" s="22">
        <f t="shared" si="16"/>
        <v>0</v>
      </c>
      <c r="G163" s="22"/>
      <c r="H163" s="22">
        <f t="shared" si="17"/>
        <v>0</v>
      </c>
      <c r="I163" s="22"/>
      <c r="J163" s="22">
        <v>0</v>
      </c>
      <c r="K163" s="22"/>
      <c r="L163" s="22">
        <v>0</v>
      </c>
      <c r="M163" s="22"/>
      <c r="N163" s="22">
        <v>0</v>
      </c>
      <c r="O163" s="22"/>
      <c r="P163" s="22">
        <f t="shared" si="18"/>
        <v>0</v>
      </c>
      <c r="Q163" s="22"/>
      <c r="R163" s="22">
        <f t="shared" si="19"/>
        <v>0</v>
      </c>
      <c r="S163" s="22"/>
      <c r="T163" s="22">
        <f t="shared" si="20"/>
        <v>0</v>
      </c>
      <c r="U163" s="22"/>
      <c r="V163" s="22">
        <f t="shared" si="21"/>
        <v>0</v>
      </c>
      <c r="W163" s="22"/>
      <c r="X163" s="22">
        <f t="shared" si="22"/>
        <v>0</v>
      </c>
      <c r="Y163" s="22"/>
      <c r="Z163" s="22">
        <f t="shared" si="23"/>
        <v>0</v>
      </c>
    </row>
    <row r="164" spans="1:26" ht="18" customHeight="1" x14ac:dyDescent="0.2">
      <c r="A164" s="8">
        <v>890984415</v>
      </c>
      <c r="B164" s="8">
        <v>210705107</v>
      </c>
      <c r="C164" s="9" t="s">
        <v>145</v>
      </c>
      <c r="D164" s="10" t="s">
        <v>489</v>
      </c>
      <c r="E164" s="22"/>
      <c r="F164" s="22">
        <f t="shared" si="16"/>
        <v>0</v>
      </c>
      <c r="G164" s="22"/>
      <c r="H164" s="22">
        <f t="shared" si="17"/>
        <v>0</v>
      </c>
      <c r="I164" s="22"/>
      <c r="J164" s="22">
        <v>0</v>
      </c>
      <c r="K164" s="22"/>
      <c r="L164" s="22">
        <v>0</v>
      </c>
      <c r="M164" s="22"/>
      <c r="N164" s="22">
        <v>0</v>
      </c>
      <c r="O164" s="22"/>
      <c r="P164" s="22">
        <f t="shared" si="18"/>
        <v>0</v>
      </c>
      <c r="Q164" s="22"/>
      <c r="R164" s="22">
        <f t="shared" si="19"/>
        <v>0</v>
      </c>
      <c r="S164" s="22"/>
      <c r="T164" s="22">
        <f t="shared" si="20"/>
        <v>0</v>
      </c>
      <c r="U164" s="22"/>
      <c r="V164" s="22">
        <f t="shared" si="21"/>
        <v>0</v>
      </c>
      <c r="W164" s="22"/>
      <c r="X164" s="22">
        <f t="shared" si="22"/>
        <v>0</v>
      </c>
      <c r="Y164" s="22"/>
      <c r="Z164" s="22">
        <f t="shared" si="23"/>
        <v>0</v>
      </c>
    </row>
    <row r="165" spans="1:26" s="59" customFormat="1" ht="18" customHeight="1" x14ac:dyDescent="0.2">
      <c r="A165" s="55">
        <v>891080031</v>
      </c>
      <c r="B165" s="55">
        <v>27123000</v>
      </c>
      <c r="C165" s="56" t="s">
        <v>358</v>
      </c>
      <c r="D165" s="57" t="s">
        <v>120</v>
      </c>
      <c r="E165" s="58"/>
      <c r="F165" s="58">
        <f t="shared" si="16"/>
        <v>0</v>
      </c>
      <c r="G165" s="58">
        <v>2006092347</v>
      </c>
      <c r="H165" s="58">
        <f t="shared" si="17"/>
        <v>2006092347</v>
      </c>
      <c r="I165" s="22">
        <v>581395926</v>
      </c>
      <c r="J165" s="58">
        <v>581395926</v>
      </c>
      <c r="K165" s="22"/>
      <c r="L165" s="58">
        <v>581395926</v>
      </c>
      <c r="M165" s="22"/>
      <c r="N165" s="58">
        <v>581395926</v>
      </c>
      <c r="O165" s="22">
        <f>VLOOKUP(A165,'[4]542305'!A$21:D$79,4,0)</f>
        <v>797716702</v>
      </c>
      <c r="P165" s="22">
        <f t="shared" si="18"/>
        <v>1379112628</v>
      </c>
      <c r="Q165" s="22"/>
      <c r="R165" s="22">
        <f t="shared" si="19"/>
        <v>1379112628</v>
      </c>
      <c r="S165" s="22">
        <v>8457973718</v>
      </c>
      <c r="T165" s="22">
        <f t="shared" si="20"/>
        <v>9837086346</v>
      </c>
      <c r="U165" s="22"/>
      <c r="V165" s="22">
        <f t="shared" si="21"/>
        <v>9837086346</v>
      </c>
      <c r="W165" s="22"/>
      <c r="X165" s="22">
        <f t="shared" si="22"/>
        <v>9837086346</v>
      </c>
      <c r="Y165" s="22"/>
      <c r="Z165" s="22">
        <f t="shared" si="23"/>
        <v>9837086346</v>
      </c>
    </row>
    <row r="166" spans="1:26" ht="18" customHeight="1" x14ac:dyDescent="0.2">
      <c r="A166" s="8">
        <v>891180009</v>
      </c>
      <c r="B166" s="8">
        <v>210141001</v>
      </c>
      <c r="C166" s="9" t="s">
        <v>261</v>
      </c>
      <c r="D166" s="10" t="s">
        <v>490</v>
      </c>
      <c r="E166" s="22"/>
      <c r="F166" s="22">
        <f t="shared" si="16"/>
        <v>0</v>
      </c>
      <c r="G166" s="22"/>
      <c r="H166" s="22">
        <f t="shared" si="17"/>
        <v>0</v>
      </c>
      <c r="I166" s="22"/>
      <c r="J166" s="22">
        <v>0</v>
      </c>
      <c r="K166" s="22"/>
      <c r="L166" s="22">
        <v>0</v>
      </c>
      <c r="M166" s="22"/>
      <c r="N166" s="22">
        <v>0</v>
      </c>
      <c r="O166" s="22"/>
      <c r="P166" s="22">
        <f t="shared" si="18"/>
        <v>0</v>
      </c>
      <c r="Q166" s="22"/>
      <c r="R166" s="22">
        <f t="shared" si="19"/>
        <v>0</v>
      </c>
      <c r="S166" s="22"/>
      <c r="T166" s="22">
        <f t="shared" si="20"/>
        <v>0</v>
      </c>
      <c r="U166" s="22"/>
      <c r="V166" s="22">
        <f t="shared" si="21"/>
        <v>0</v>
      </c>
      <c r="W166" s="22"/>
      <c r="X166" s="22">
        <f t="shared" si="22"/>
        <v>0</v>
      </c>
      <c r="Y166" s="22"/>
      <c r="Z166" s="22">
        <f t="shared" si="23"/>
        <v>0</v>
      </c>
    </row>
    <row r="167" spans="1:26" ht="18" customHeight="1" x14ac:dyDescent="0.2">
      <c r="A167" s="8">
        <v>891180021</v>
      </c>
      <c r="B167" s="8">
        <v>212441524</v>
      </c>
      <c r="C167" s="9" t="s">
        <v>224</v>
      </c>
      <c r="D167" s="10" t="s">
        <v>455</v>
      </c>
      <c r="E167" s="22"/>
      <c r="F167" s="22">
        <f t="shared" si="16"/>
        <v>0</v>
      </c>
      <c r="G167" s="22"/>
      <c r="H167" s="22">
        <f t="shared" si="17"/>
        <v>0</v>
      </c>
      <c r="I167" s="22"/>
      <c r="J167" s="22">
        <v>0</v>
      </c>
      <c r="K167" s="22"/>
      <c r="L167" s="22">
        <v>0</v>
      </c>
      <c r="M167" s="22"/>
      <c r="N167" s="22">
        <v>0</v>
      </c>
      <c r="O167" s="22"/>
      <c r="P167" s="22">
        <f t="shared" si="18"/>
        <v>0</v>
      </c>
      <c r="Q167" s="22"/>
      <c r="R167" s="22">
        <f t="shared" si="19"/>
        <v>0</v>
      </c>
      <c r="S167" s="22"/>
      <c r="T167" s="22">
        <f t="shared" si="20"/>
        <v>0</v>
      </c>
      <c r="U167" s="22"/>
      <c r="V167" s="22">
        <f t="shared" si="21"/>
        <v>0</v>
      </c>
      <c r="W167" s="22"/>
      <c r="X167" s="22">
        <f t="shared" si="22"/>
        <v>0</v>
      </c>
      <c r="Y167" s="22"/>
      <c r="Z167" s="22">
        <f t="shared" si="23"/>
        <v>0</v>
      </c>
    </row>
    <row r="168" spans="1:26" ht="18" customHeight="1" x14ac:dyDescent="0.2">
      <c r="A168" s="8">
        <v>891180022</v>
      </c>
      <c r="B168" s="8">
        <v>219841298</v>
      </c>
      <c r="C168" s="9" t="s">
        <v>308</v>
      </c>
      <c r="D168" s="10" t="s">
        <v>535</v>
      </c>
      <c r="E168" s="22"/>
      <c r="F168" s="22">
        <f t="shared" si="16"/>
        <v>0</v>
      </c>
      <c r="G168" s="22"/>
      <c r="H168" s="22">
        <f t="shared" si="17"/>
        <v>0</v>
      </c>
      <c r="I168" s="22"/>
      <c r="J168" s="22">
        <v>0</v>
      </c>
      <c r="K168" s="22"/>
      <c r="L168" s="22">
        <v>0</v>
      </c>
      <c r="M168" s="22"/>
      <c r="N168" s="22">
        <v>0</v>
      </c>
      <c r="O168" s="22"/>
      <c r="P168" s="22">
        <f t="shared" si="18"/>
        <v>0</v>
      </c>
      <c r="Q168" s="22"/>
      <c r="R168" s="22">
        <f t="shared" si="19"/>
        <v>0</v>
      </c>
      <c r="S168" s="22"/>
      <c r="T168" s="22">
        <f t="shared" si="20"/>
        <v>0</v>
      </c>
      <c r="U168" s="22"/>
      <c r="V168" s="22">
        <f t="shared" si="21"/>
        <v>0</v>
      </c>
      <c r="W168" s="22"/>
      <c r="X168" s="22">
        <f t="shared" si="22"/>
        <v>0</v>
      </c>
      <c r="Y168" s="22"/>
      <c r="Z168" s="22">
        <f t="shared" si="23"/>
        <v>0</v>
      </c>
    </row>
    <row r="169" spans="1:26" ht="18" customHeight="1" x14ac:dyDescent="0.2">
      <c r="A169" s="8">
        <v>891180070</v>
      </c>
      <c r="B169" s="8">
        <v>211641016</v>
      </c>
      <c r="C169" s="9" t="s">
        <v>262</v>
      </c>
      <c r="D169" s="10" t="s">
        <v>491</v>
      </c>
      <c r="E169" s="22"/>
      <c r="F169" s="22">
        <f t="shared" si="16"/>
        <v>0</v>
      </c>
      <c r="G169" s="22"/>
      <c r="H169" s="22">
        <f t="shared" si="17"/>
        <v>0</v>
      </c>
      <c r="I169" s="22"/>
      <c r="J169" s="22">
        <v>0</v>
      </c>
      <c r="K169" s="22"/>
      <c r="L169" s="22">
        <v>0</v>
      </c>
      <c r="M169" s="22"/>
      <c r="N169" s="22">
        <v>0</v>
      </c>
      <c r="O169" s="22"/>
      <c r="P169" s="22">
        <f t="shared" si="18"/>
        <v>0</v>
      </c>
      <c r="Q169" s="22"/>
      <c r="R169" s="22">
        <f t="shared" si="19"/>
        <v>0</v>
      </c>
      <c r="S169" s="22"/>
      <c r="T169" s="22">
        <f t="shared" si="20"/>
        <v>0</v>
      </c>
      <c r="U169" s="22"/>
      <c r="V169" s="22">
        <f t="shared" si="21"/>
        <v>0</v>
      </c>
      <c r="W169" s="22"/>
      <c r="X169" s="22">
        <f t="shared" si="22"/>
        <v>0</v>
      </c>
      <c r="Y169" s="22"/>
      <c r="Z169" s="22">
        <f t="shared" si="23"/>
        <v>0</v>
      </c>
    </row>
    <row r="170" spans="1:26" ht="18" customHeight="1" x14ac:dyDescent="0.2">
      <c r="A170" s="8">
        <v>891180077</v>
      </c>
      <c r="B170" s="8">
        <v>215141551</v>
      </c>
      <c r="C170" s="9" t="s">
        <v>263</v>
      </c>
      <c r="D170" s="10" t="s">
        <v>492</v>
      </c>
      <c r="E170" s="22"/>
      <c r="F170" s="22">
        <f t="shared" si="16"/>
        <v>0</v>
      </c>
      <c r="G170" s="22"/>
      <c r="H170" s="22">
        <f t="shared" si="17"/>
        <v>0</v>
      </c>
      <c r="I170" s="22"/>
      <c r="J170" s="22">
        <v>0</v>
      </c>
      <c r="K170" s="22"/>
      <c r="L170" s="22">
        <v>0</v>
      </c>
      <c r="M170" s="22"/>
      <c r="N170" s="22">
        <v>0</v>
      </c>
      <c r="O170" s="22"/>
      <c r="P170" s="22">
        <f t="shared" si="18"/>
        <v>0</v>
      </c>
      <c r="Q170" s="22"/>
      <c r="R170" s="22">
        <f t="shared" si="19"/>
        <v>0</v>
      </c>
      <c r="S170" s="22"/>
      <c r="T170" s="22">
        <f t="shared" si="20"/>
        <v>0</v>
      </c>
      <c r="U170" s="22"/>
      <c r="V170" s="22">
        <f t="shared" si="21"/>
        <v>0</v>
      </c>
      <c r="W170" s="22"/>
      <c r="X170" s="22">
        <f t="shared" si="22"/>
        <v>0</v>
      </c>
      <c r="Y170" s="22"/>
      <c r="Z170" s="22">
        <f t="shared" si="23"/>
        <v>0</v>
      </c>
    </row>
    <row r="171" spans="1:26" s="59" customFormat="1" ht="18" customHeight="1" x14ac:dyDescent="0.2">
      <c r="A171" s="55">
        <v>891180084</v>
      </c>
      <c r="B171" s="55">
        <v>26141000</v>
      </c>
      <c r="C171" s="56" t="s">
        <v>361</v>
      </c>
      <c r="D171" s="57" t="s">
        <v>28</v>
      </c>
      <c r="E171" s="58"/>
      <c r="F171" s="58">
        <f t="shared" si="16"/>
        <v>0</v>
      </c>
      <c r="G171" s="58">
        <v>3165552046</v>
      </c>
      <c r="H171" s="58">
        <f t="shared" si="17"/>
        <v>3165552046</v>
      </c>
      <c r="I171" s="22">
        <v>561296440</v>
      </c>
      <c r="J171" s="58">
        <v>561296440</v>
      </c>
      <c r="K171" s="22"/>
      <c r="L171" s="58">
        <v>561296440</v>
      </c>
      <c r="M171" s="22"/>
      <c r="N171" s="58">
        <v>561296440</v>
      </c>
      <c r="O171" s="22">
        <f>VLOOKUP(A171,'[4]542305'!A$21:D$79,4,0)</f>
        <v>1346366754</v>
      </c>
      <c r="P171" s="22">
        <f t="shared" si="18"/>
        <v>1907663194</v>
      </c>
      <c r="Q171" s="22"/>
      <c r="R171" s="22">
        <f t="shared" si="19"/>
        <v>1907663194</v>
      </c>
      <c r="S171" s="22">
        <v>7857597711</v>
      </c>
      <c r="T171" s="22">
        <f t="shared" si="20"/>
        <v>9765260905</v>
      </c>
      <c r="U171" s="22"/>
      <c r="V171" s="22">
        <f t="shared" si="21"/>
        <v>9765260905</v>
      </c>
      <c r="W171" s="22"/>
      <c r="X171" s="22">
        <f t="shared" si="22"/>
        <v>9765260905</v>
      </c>
      <c r="Y171" s="22"/>
      <c r="Z171" s="22">
        <f t="shared" si="23"/>
        <v>9765260905</v>
      </c>
    </row>
    <row r="172" spans="1:26" s="59" customFormat="1" ht="18" customHeight="1" x14ac:dyDescent="0.2">
      <c r="A172" s="55">
        <v>891190346</v>
      </c>
      <c r="B172" s="55">
        <v>26318000</v>
      </c>
      <c r="C172" s="56" t="s">
        <v>29</v>
      </c>
      <c r="D172" s="57" t="s">
        <v>30</v>
      </c>
      <c r="E172" s="58"/>
      <c r="F172" s="58">
        <f t="shared" si="16"/>
        <v>0</v>
      </c>
      <c r="G172" s="58">
        <v>1156774645</v>
      </c>
      <c r="H172" s="58">
        <f t="shared" si="17"/>
        <v>1156774645</v>
      </c>
      <c r="I172" s="22">
        <v>547679471</v>
      </c>
      <c r="J172" s="58">
        <v>547679471</v>
      </c>
      <c r="K172" s="22"/>
      <c r="L172" s="58">
        <v>547679471</v>
      </c>
      <c r="M172" s="22"/>
      <c r="N172" s="58">
        <v>547679471</v>
      </c>
      <c r="O172" s="22">
        <f>VLOOKUP(A172,'[4]542305'!A$21:D$79,4,0)</f>
        <v>873275341</v>
      </c>
      <c r="P172" s="22">
        <f t="shared" si="18"/>
        <v>1420954812</v>
      </c>
      <c r="Q172" s="22"/>
      <c r="R172" s="22">
        <f t="shared" si="19"/>
        <v>1420954812</v>
      </c>
      <c r="S172" s="22">
        <v>6883870019</v>
      </c>
      <c r="T172" s="22">
        <f t="shared" si="20"/>
        <v>8304824831</v>
      </c>
      <c r="U172" s="22"/>
      <c r="V172" s="22">
        <f t="shared" si="21"/>
        <v>8304824831</v>
      </c>
      <c r="W172" s="22"/>
      <c r="X172" s="22">
        <f t="shared" si="22"/>
        <v>8304824831</v>
      </c>
      <c r="Y172" s="22"/>
      <c r="Z172" s="22">
        <f t="shared" si="23"/>
        <v>8304824831</v>
      </c>
    </row>
    <row r="173" spans="1:26" ht="18" customHeight="1" x14ac:dyDescent="0.2">
      <c r="A173" s="8">
        <v>891200916</v>
      </c>
      <c r="B173" s="8">
        <v>213552835</v>
      </c>
      <c r="C173" s="9" t="s">
        <v>264</v>
      </c>
      <c r="D173" s="10" t="s">
        <v>493</v>
      </c>
      <c r="E173" s="22"/>
      <c r="F173" s="22">
        <f t="shared" si="16"/>
        <v>0</v>
      </c>
      <c r="G173" s="22"/>
      <c r="H173" s="22">
        <f t="shared" si="17"/>
        <v>0</v>
      </c>
      <c r="I173" s="22"/>
      <c r="J173" s="22">
        <v>0</v>
      </c>
      <c r="K173" s="22"/>
      <c r="L173" s="22">
        <v>0</v>
      </c>
      <c r="M173" s="22"/>
      <c r="N173" s="22">
        <v>0</v>
      </c>
      <c r="O173" s="22"/>
      <c r="P173" s="22">
        <f t="shared" si="18"/>
        <v>0</v>
      </c>
      <c r="Q173" s="22"/>
      <c r="R173" s="22">
        <f t="shared" si="19"/>
        <v>0</v>
      </c>
      <c r="S173" s="22"/>
      <c r="T173" s="22">
        <f t="shared" si="20"/>
        <v>0</v>
      </c>
      <c r="U173" s="22"/>
      <c r="V173" s="22">
        <f t="shared" si="21"/>
        <v>0</v>
      </c>
      <c r="W173" s="22"/>
      <c r="X173" s="22">
        <f t="shared" si="22"/>
        <v>0</v>
      </c>
      <c r="Y173" s="22"/>
      <c r="Z173" s="22">
        <f t="shared" si="23"/>
        <v>0</v>
      </c>
    </row>
    <row r="174" spans="1:26" ht="18" customHeight="1" x14ac:dyDescent="0.2">
      <c r="A174" s="8">
        <v>891280000</v>
      </c>
      <c r="B174" s="8">
        <v>210152001</v>
      </c>
      <c r="C174" s="9" t="s">
        <v>227</v>
      </c>
      <c r="D174" s="10" t="s">
        <v>458</v>
      </c>
      <c r="E174" s="22"/>
      <c r="F174" s="22">
        <f t="shared" si="16"/>
        <v>0</v>
      </c>
      <c r="G174" s="22"/>
      <c r="H174" s="22">
        <f t="shared" si="17"/>
        <v>0</v>
      </c>
      <c r="I174" s="22"/>
      <c r="J174" s="22">
        <v>0</v>
      </c>
      <c r="K174" s="22"/>
      <c r="L174" s="22">
        <v>0</v>
      </c>
      <c r="M174" s="22"/>
      <c r="N174" s="22">
        <v>0</v>
      </c>
      <c r="O174" s="22"/>
      <c r="P174" s="22">
        <f t="shared" si="18"/>
        <v>0</v>
      </c>
      <c r="Q174" s="22"/>
      <c r="R174" s="22">
        <f t="shared" si="19"/>
        <v>0</v>
      </c>
      <c r="S174" s="22"/>
      <c r="T174" s="22">
        <f t="shared" si="20"/>
        <v>0</v>
      </c>
      <c r="U174" s="22"/>
      <c r="V174" s="22">
        <f t="shared" si="21"/>
        <v>0</v>
      </c>
      <c r="W174" s="22"/>
      <c r="X174" s="22">
        <f t="shared" si="22"/>
        <v>0</v>
      </c>
      <c r="Y174" s="22"/>
      <c r="Z174" s="22">
        <f t="shared" si="23"/>
        <v>0</v>
      </c>
    </row>
    <row r="175" spans="1:26" ht="18" customHeight="1" x14ac:dyDescent="0.2">
      <c r="A175" s="8">
        <v>891380007</v>
      </c>
      <c r="B175" s="8">
        <v>212076520</v>
      </c>
      <c r="C175" s="9" t="s">
        <v>228</v>
      </c>
      <c r="D175" s="10" t="s">
        <v>459</v>
      </c>
      <c r="E175" s="22"/>
      <c r="F175" s="22">
        <f t="shared" si="16"/>
        <v>0</v>
      </c>
      <c r="G175" s="22"/>
      <c r="H175" s="22">
        <f t="shared" si="17"/>
        <v>0</v>
      </c>
      <c r="I175" s="22"/>
      <c r="J175" s="22">
        <v>0</v>
      </c>
      <c r="K175" s="22"/>
      <c r="L175" s="22">
        <v>0</v>
      </c>
      <c r="M175" s="22"/>
      <c r="N175" s="22">
        <v>0</v>
      </c>
      <c r="O175" s="22"/>
      <c r="P175" s="22">
        <f t="shared" si="18"/>
        <v>0</v>
      </c>
      <c r="Q175" s="22"/>
      <c r="R175" s="22">
        <f t="shared" si="19"/>
        <v>0</v>
      </c>
      <c r="S175" s="22"/>
      <c r="T175" s="22">
        <f t="shared" si="20"/>
        <v>0</v>
      </c>
      <c r="U175" s="22"/>
      <c r="V175" s="22">
        <f t="shared" si="21"/>
        <v>0</v>
      </c>
      <c r="W175" s="22"/>
      <c r="X175" s="22">
        <f t="shared" si="22"/>
        <v>0</v>
      </c>
      <c r="Y175" s="22"/>
      <c r="Z175" s="22">
        <f t="shared" si="23"/>
        <v>0</v>
      </c>
    </row>
    <row r="176" spans="1:26" ht="18" customHeight="1" x14ac:dyDescent="0.2">
      <c r="A176" s="8">
        <v>891380033</v>
      </c>
      <c r="B176" s="8">
        <v>211176111</v>
      </c>
      <c r="C176" s="9" t="s">
        <v>229</v>
      </c>
      <c r="D176" s="10" t="s">
        <v>83</v>
      </c>
      <c r="E176" s="22"/>
      <c r="F176" s="22">
        <f t="shared" si="16"/>
        <v>0</v>
      </c>
      <c r="G176" s="22"/>
      <c r="H176" s="22">
        <f t="shared" si="17"/>
        <v>0</v>
      </c>
      <c r="I176" s="22"/>
      <c r="J176" s="22">
        <v>0</v>
      </c>
      <c r="K176" s="22"/>
      <c r="L176" s="22">
        <v>0</v>
      </c>
      <c r="M176" s="22"/>
      <c r="N176" s="22">
        <v>0</v>
      </c>
      <c r="O176" s="22"/>
      <c r="P176" s="22">
        <f t="shared" si="18"/>
        <v>0</v>
      </c>
      <c r="Q176" s="22"/>
      <c r="R176" s="22">
        <f t="shared" si="19"/>
        <v>0</v>
      </c>
      <c r="S176" s="22"/>
      <c r="T176" s="22">
        <f t="shared" si="20"/>
        <v>0</v>
      </c>
      <c r="U176" s="22"/>
      <c r="V176" s="22">
        <f t="shared" si="21"/>
        <v>0</v>
      </c>
      <c r="W176" s="22"/>
      <c r="X176" s="22">
        <f t="shared" si="22"/>
        <v>0</v>
      </c>
      <c r="Y176" s="22"/>
      <c r="Z176" s="22">
        <f t="shared" si="23"/>
        <v>0</v>
      </c>
    </row>
    <row r="177" spans="1:26" ht="18" customHeight="1" x14ac:dyDescent="0.2">
      <c r="A177" s="8">
        <v>891480030</v>
      </c>
      <c r="B177" s="8">
        <v>210166001</v>
      </c>
      <c r="C177" s="9" t="s">
        <v>265</v>
      </c>
      <c r="D177" s="10" t="s">
        <v>494</v>
      </c>
      <c r="E177" s="22"/>
      <c r="F177" s="22">
        <f t="shared" si="16"/>
        <v>0</v>
      </c>
      <c r="G177" s="22"/>
      <c r="H177" s="22">
        <f t="shared" si="17"/>
        <v>0</v>
      </c>
      <c r="I177" s="22"/>
      <c r="J177" s="22">
        <v>0</v>
      </c>
      <c r="K177" s="22"/>
      <c r="L177" s="22">
        <v>0</v>
      </c>
      <c r="M177" s="22"/>
      <c r="N177" s="22">
        <v>0</v>
      </c>
      <c r="O177" s="22"/>
      <c r="P177" s="22">
        <f t="shared" si="18"/>
        <v>0</v>
      </c>
      <c r="Q177" s="22"/>
      <c r="R177" s="22">
        <f t="shared" si="19"/>
        <v>0</v>
      </c>
      <c r="S177" s="22"/>
      <c r="T177" s="22">
        <f t="shared" si="20"/>
        <v>0</v>
      </c>
      <c r="U177" s="22"/>
      <c r="V177" s="22">
        <f t="shared" si="21"/>
        <v>0</v>
      </c>
      <c r="W177" s="22"/>
      <c r="X177" s="22">
        <f t="shared" si="22"/>
        <v>0</v>
      </c>
      <c r="Y177" s="22"/>
      <c r="Z177" s="22">
        <f t="shared" si="23"/>
        <v>0</v>
      </c>
    </row>
    <row r="178" spans="1:26" s="59" customFormat="1" ht="18" customHeight="1" x14ac:dyDescent="0.2">
      <c r="A178" s="55">
        <v>891480035</v>
      </c>
      <c r="B178" s="55">
        <v>24666000</v>
      </c>
      <c r="C178" s="61" t="s">
        <v>348</v>
      </c>
      <c r="D178" s="57" t="s">
        <v>90</v>
      </c>
      <c r="E178" s="58"/>
      <c r="F178" s="58">
        <f t="shared" si="16"/>
        <v>0</v>
      </c>
      <c r="G178" s="58">
        <v>3450126651</v>
      </c>
      <c r="H178" s="58">
        <f t="shared" si="17"/>
        <v>3450126651</v>
      </c>
      <c r="I178" s="22">
        <v>562352373</v>
      </c>
      <c r="J178" s="58">
        <v>562352373</v>
      </c>
      <c r="K178" s="22"/>
      <c r="L178" s="58">
        <v>562352373</v>
      </c>
      <c r="M178" s="22"/>
      <c r="N178" s="58">
        <v>562352373</v>
      </c>
      <c r="O178" s="22">
        <f>VLOOKUP(A178,'[4]542305'!A$21:D$79,4,0)</f>
        <v>1968205531</v>
      </c>
      <c r="P178" s="22">
        <f t="shared" si="18"/>
        <v>2530557904</v>
      </c>
      <c r="Q178" s="22"/>
      <c r="R178" s="22">
        <f t="shared" si="19"/>
        <v>2530557904</v>
      </c>
      <c r="S178" s="22">
        <v>8747384212</v>
      </c>
      <c r="T178" s="22">
        <f t="shared" si="20"/>
        <v>11277942116</v>
      </c>
      <c r="U178" s="22"/>
      <c r="V178" s="22">
        <f t="shared" si="21"/>
        <v>11277942116</v>
      </c>
      <c r="W178" s="22"/>
      <c r="X178" s="22">
        <f t="shared" si="22"/>
        <v>11277942116</v>
      </c>
      <c r="Y178" s="22"/>
      <c r="Z178" s="22">
        <f t="shared" si="23"/>
        <v>11277942116</v>
      </c>
    </row>
    <row r="179" spans="1:26" ht="18" customHeight="1" x14ac:dyDescent="0.2">
      <c r="A179" s="8">
        <v>891480085</v>
      </c>
      <c r="B179" s="8">
        <v>116666000</v>
      </c>
      <c r="C179" s="9" t="s">
        <v>290</v>
      </c>
      <c r="D179" s="10" t="s">
        <v>518</v>
      </c>
      <c r="E179" s="22"/>
      <c r="F179" s="22">
        <f t="shared" si="16"/>
        <v>0</v>
      </c>
      <c r="G179" s="22"/>
      <c r="H179" s="22">
        <f t="shared" si="17"/>
        <v>0</v>
      </c>
      <c r="I179" s="22"/>
      <c r="J179" s="22">
        <v>0</v>
      </c>
      <c r="K179" s="22"/>
      <c r="L179" s="22">
        <v>0</v>
      </c>
      <c r="M179" s="22"/>
      <c r="N179" s="22">
        <v>0</v>
      </c>
      <c r="O179" s="22"/>
      <c r="P179" s="22">
        <f t="shared" si="18"/>
        <v>0</v>
      </c>
      <c r="Q179" s="22"/>
      <c r="R179" s="22">
        <f t="shared" si="19"/>
        <v>0</v>
      </c>
      <c r="S179" s="22"/>
      <c r="T179" s="22">
        <f t="shared" si="20"/>
        <v>0</v>
      </c>
      <c r="U179" s="22"/>
      <c r="V179" s="22">
        <f t="shared" si="21"/>
        <v>0</v>
      </c>
      <c r="W179" s="22"/>
      <c r="X179" s="22">
        <f t="shared" si="22"/>
        <v>0</v>
      </c>
      <c r="Y179" s="22"/>
      <c r="Z179" s="22">
        <f t="shared" si="23"/>
        <v>0</v>
      </c>
    </row>
    <row r="180" spans="1:26" s="59" customFormat="1" ht="18" customHeight="1" x14ac:dyDescent="0.2">
      <c r="A180" s="55">
        <v>891500319</v>
      </c>
      <c r="B180" s="55">
        <v>27219000</v>
      </c>
      <c r="C180" s="56" t="s">
        <v>32</v>
      </c>
      <c r="D180" s="35" t="s">
        <v>579</v>
      </c>
      <c r="E180" s="58"/>
      <c r="F180" s="58">
        <f t="shared" si="16"/>
        <v>0</v>
      </c>
      <c r="G180" s="58">
        <v>3895594862</v>
      </c>
      <c r="H180" s="58">
        <f t="shared" si="17"/>
        <v>3895594862</v>
      </c>
      <c r="I180" s="22">
        <v>624283002</v>
      </c>
      <c r="J180" s="58">
        <v>624283002</v>
      </c>
      <c r="K180" s="22"/>
      <c r="L180" s="58">
        <v>624283002</v>
      </c>
      <c r="M180" s="22"/>
      <c r="N180" s="58">
        <v>624283002</v>
      </c>
      <c r="O180" s="22">
        <f>VLOOKUP(A180,'[4]542305'!A$21:D$79,4,0)</f>
        <v>951920294</v>
      </c>
      <c r="P180" s="22">
        <f t="shared" si="18"/>
        <v>1576203296</v>
      </c>
      <c r="Q180" s="22"/>
      <c r="R180" s="22">
        <f t="shared" si="19"/>
        <v>1576203296</v>
      </c>
      <c r="S180" s="22">
        <v>8589908191</v>
      </c>
      <c r="T180" s="22">
        <f t="shared" si="20"/>
        <v>10166111487</v>
      </c>
      <c r="U180" s="22"/>
      <c r="V180" s="22">
        <f t="shared" si="21"/>
        <v>10166111487</v>
      </c>
      <c r="W180" s="22"/>
      <c r="X180" s="22">
        <f t="shared" si="22"/>
        <v>10166111487</v>
      </c>
      <c r="Y180" s="22"/>
      <c r="Z180" s="22">
        <f t="shared" si="23"/>
        <v>10166111487</v>
      </c>
    </row>
    <row r="181" spans="1:26" ht="18" customHeight="1" x14ac:dyDescent="0.2">
      <c r="A181" s="8">
        <v>891580006</v>
      </c>
      <c r="B181" s="8">
        <v>210119001</v>
      </c>
      <c r="C181" s="9" t="s">
        <v>266</v>
      </c>
      <c r="D181" s="19" t="s">
        <v>589</v>
      </c>
      <c r="E181" s="22"/>
      <c r="F181" s="22">
        <f t="shared" si="16"/>
        <v>0</v>
      </c>
      <c r="G181" s="22"/>
      <c r="H181" s="22">
        <f t="shared" si="17"/>
        <v>0</v>
      </c>
      <c r="I181" s="22"/>
      <c r="J181" s="22">
        <v>0</v>
      </c>
      <c r="K181" s="22"/>
      <c r="L181" s="22">
        <v>0</v>
      </c>
      <c r="M181" s="22"/>
      <c r="N181" s="22">
        <v>0</v>
      </c>
      <c r="O181" s="22"/>
      <c r="P181" s="22">
        <f t="shared" si="18"/>
        <v>0</v>
      </c>
      <c r="Q181" s="22"/>
      <c r="R181" s="22">
        <f t="shared" si="19"/>
        <v>0</v>
      </c>
      <c r="S181" s="22"/>
      <c r="T181" s="22">
        <f t="shared" si="20"/>
        <v>0</v>
      </c>
      <c r="U181" s="22"/>
      <c r="V181" s="22">
        <f t="shared" si="21"/>
        <v>0</v>
      </c>
      <c r="W181" s="22"/>
      <c r="X181" s="22">
        <f t="shared" si="22"/>
        <v>0</v>
      </c>
      <c r="Y181" s="22"/>
      <c r="Z181" s="22">
        <f t="shared" si="23"/>
        <v>0</v>
      </c>
    </row>
    <row r="182" spans="1:26" ht="18" customHeight="1" x14ac:dyDescent="0.2">
      <c r="A182" s="8">
        <v>891580016</v>
      </c>
      <c r="B182" s="8">
        <v>111919000</v>
      </c>
      <c r="C182" s="9" t="s">
        <v>331</v>
      </c>
      <c r="D182" s="10" t="s">
        <v>556</v>
      </c>
      <c r="E182" s="22"/>
      <c r="F182" s="22">
        <f t="shared" si="16"/>
        <v>0</v>
      </c>
      <c r="G182" s="22"/>
      <c r="H182" s="22">
        <f t="shared" si="17"/>
        <v>0</v>
      </c>
      <c r="I182" s="22"/>
      <c r="J182" s="22">
        <v>0</v>
      </c>
      <c r="K182" s="22"/>
      <c r="L182" s="22">
        <v>0</v>
      </c>
      <c r="M182" s="22"/>
      <c r="N182" s="22">
        <v>0</v>
      </c>
      <c r="O182" s="22"/>
      <c r="P182" s="22">
        <f t="shared" si="18"/>
        <v>0</v>
      </c>
      <c r="Q182" s="22"/>
      <c r="R182" s="22">
        <f t="shared" si="19"/>
        <v>0</v>
      </c>
      <c r="S182" s="22"/>
      <c r="T182" s="22">
        <f t="shared" si="20"/>
        <v>0</v>
      </c>
      <c r="U182" s="22"/>
      <c r="V182" s="22">
        <f t="shared" si="21"/>
        <v>0</v>
      </c>
      <c r="W182" s="22"/>
      <c r="X182" s="22">
        <f t="shared" si="22"/>
        <v>0</v>
      </c>
      <c r="Y182" s="22"/>
      <c r="Z182" s="22">
        <f t="shared" si="23"/>
        <v>0</v>
      </c>
    </row>
    <row r="183" spans="1:26" ht="18" customHeight="1" x14ac:dyDescent="0.2">
      <c r="A183" s="8">
        <v>891680010</v>
      </c>
      <c r="B183" s="8">
        <v>112727000</v>
      </c>
      <c r="C183" s="9" t="s">
        <v>338</v>
      </c>
      <c r="D183" s="10" t="s">
        <v>563</v>
      </c>
      <c r="E183" s="22"/>
      <c r="F183" s="22">
        <f t="shared" si="16"/>
        <v>0</v>
      </c>
      <c r="G183" s="22"/>
      <c r="H183" s="22">
        <f t="shared" si="17"/>
        <v>0</v>
      </c>
      <c r="I183" s="22"/>
      <c r="J183" s="22">
        <v>0</v>
      </c>
      <c r="K183" s="22"/>
      <c r="L183" s="22">
        <v>0</v>
      </c>
      <c r="M183" s="22"/>
      <c r="N183" s="22">
        <v>0</v>
      </c>
      <c r="O183" s="22"/>
      <c r="P183" s="22">
        <f t="shared" si="18"/>
        <v>0</v>
      </c>
      <c r="Q183" s="22"/>
      <c r="R183" s="22">
        <f t="shared" si="19"/>
        <v>0</v>
      </c>
      <c r="S183" s="22"/>
      <c r="T183" s="22">
        <f t="shared" si="20"/>
        <v>0</v>
      </c>
      <c r="U183" s="22"/>
      <c r="V183" s="22">
        <f t="shared" si="21"/>
        <v>0</v>
      </c>
      <c r="W183" s="22"/>
      <c r="X183" s="22">
        <f t="shared" si="22"/>
        <v>0</v>
      </c>
      <c r="Y183" s="22"/>
      <c r="Z183" s="22">
        <f t="shared" si="23"/>
        <v>0</v>
      </c>
    </row>
    <row r="184" spans="1:26" ht="18" customHeight="1" x14ac:dyDescent="0.2">
      <c r="A184" s="8">
        <v>891680011</v>
      </c>
      <c r="B184" s="8">
        <v>210127001</v>
      </c>
      <c r="C184" s="9" t="s">
        <v>299</v>
      </c>
      <c r="D184" s="10" t="s">
        <v>527</v>
      </c>
      <c r="E184" s="22"/>
      <c r="F184" s="22">
        <f t="shared" si="16"/>
        <v>0</v>
      </c>
      <c r="G184" s="22"/>
      <c r="H184" s="22">
        <f t="shared" si="17"/>
        <v>0</v>
      </c>
      <c r="I184" s="22"/>
      <c r="J184" s="22">
        <v>0</v>
      </c>
      <c r="K184" s="22"/>
      <c r="L184" s="22">
        <v>0</v>
      </c>
      <c r="M184" s="22"/>
      <c r="N184" s="22">
        <v>0</v>
      </c>
      <c r="O184" s="22"/>
      <c r="P184" s="22">
        <f t="shared" si="18"/>
        <v>0</v>
      </c>
      <c r="Q184" s="22"/>
      <c r="R184" s="22">
        <f t="shared" si="19"/>
        <v>0</v>
      </c>
      <c r="S184" s="22"/>
      <c r="T184" s="22">
        <f t="shared" si="20"/>
        <v>0</v>
      </c>
      <c r="U184" s="22"/>
      <c r="V184" s="22">
        <f t="shared" si="21"/>
        <v>0</v>
      </c>
      <c r="W184" s="22"/>
      <c r="X184" s="22">
        <f t="shared" si="22"/>
        <v>0</v>
      </c>
      <c r="Y184" s="22"/>
      <c r="Z184" s="22">
        <f t="shared" si="23"/>
        <v>0</v>
      </c>
    </row>
    <row r="185" spans="1:26" s="59" customFormat="1" ht="18" customHeight="1" x14ac:dyDescent="0.2">
      <c r="A185" s="55">
        <v>891680089</v>
      </c>
      <c r="B185" s="55">
        <v>28327000</v>
      </c>
      <c r="C185" s="56" t="s">
        <v>343</v>
      </c>
      <c r="D185" s="57" t="s">
        <v>79</v>
      </c>
      <c r="E185" s="58"/>
      <c r="F185" s="58">
        <f t="shared" si="16"/>
        <v>0</v>
      </c>
      <c r="G185" s="58">
        <v>911860726</v>
      </c>
      <c r="H185" s="58">
        <f t="shared" si="17"/>
        <v>911860726</v>
      </c>
      <c r="I185" s="22">
        <v>485435781</v>
      </c>
      <c r="J185" s="58">
        <v>485435781</v>
      </c>
      <c r="K185" s="22"/>
      <c r="L185" s="58">
        <v>485435781</v>
      </c>
      <c r="M185" s="22"/>
      <c r="N185" s="58">
        <v>485435781</v>
      </c>
      <c r="O185" s="22">
        <f>VLOOKUP(A185,'[4]542305'!A$21:D$79,4,0)</f>
        <v>514673316</v>
      </c>
      <c r="P185" s="22">
        <f t="shared" si="18"/>
        <v>1000109097</v>
      </c>
      <c r="Q185" s="22"/>
      <c r="R185" s="22">
        <f t="shared" si="19"/>
        <v>1000109097</v>
      </c>
      <c r="S185" s="22">
        <v>6296503663</v>
      </c>
      <c r="T185" s="22">
        <f t="shared" si="20"/>
        <v>7296612760</v>
      </c>
      <c r="U185" s="22"/>
      <c r="V185" s="22">
        <f t="shared" si="21"/>
        <v>7296612760</v>
      </c>
      <c r="W185" s="22"/>
      <c r="X185" s="22">
        <f t="shared" si="22"/>
        <v>7296612760</v>
      </c>
      <c r="Y185" s="22"/>
      <c r="Z185" s="22">
        <f t="shared" si="23"/>
        <v>7296612760</v>
      </c>
    </row>
    <row r="186" spans="1:26" ht="18" customHeight="1" x14ac:dyDescent="0.2">
      <c r="A186" s="8">
        <v>891780009</v>
      </c>
      <c r="B186" s="8">
        <v>210147001</v>
      </c>
      <c r="C186" s="9" t="s">
        <v>341</v>
      </c>
      <c r="D186" s="10" t="s">
        <v>565</v>
      </c>
      <c r="E186" s="22"/>
      <c r="F186" s="22">
        <f t="shared" si="16"/>
        <v>0</v>
      </c>
      <c r="G186" s="22"/>
      <c r="H186" s="22">
        <f t="shared" si="17"/>
        <v>0</v>
      </c>
      <c r="I186" s="22"/>
      <c r="J186" s="22">
        <v>0</v>
      </c>
      <c r="K186" s="22"/>
      <c r="L186" s="22">
        <v>0</v>
      </c>
      <c r="M186" s="22"/>
      <c r="N186" s="22">
        <v>0</v>
      </c>
      <c r="O186" s="22"/>
      <c r="P186" s="22">
        <f t="shared" si="18"/>
        <v>0</v>
      </c>
      <c r="Q186" s="22"/>
      <c r="R186" s="22">
        <f t="shared" si="19"/>
        <v>0</v>
      </c>
      <c r="S186" s="22"/>
      <c r="T186" s="22">
        <f t="shared" si="20"/>
        <v>0</v>
      </c>
      <c r="U186" s="22"/>
      <c r="V186" s="22">
        <f t="shared" si="21"/>
        <v>0</v>
      </c>
      <c r="W186" s="22"/>
      <c r="X186" s="22">
        <f t="shared" si="22"/>
        <v>0</v>
      </c>
      <c r="Y186" s="22"/>
      <c r="Z186" s="22">
        <f t="shared" si="23"/>
        <v>0</v>
      </c>
    </row>
    <row r="187" spans="1:26" ht="18" customHeight="1" x14ac:dyDescent="0.2">
      <c r="A187" s="8">
        <v>891780043</v>
      </c>
      <c r="B187" s="8">
        <v>218947189</v>
      </c>
      <c r="C187" s="38" t="s">
        <v>267</v>
      </c>
      <c r="D187" s="10" t="s">
        <v>495</v>
      </c>
      <c r="E187" s="22"/>
      <c r="F187" s="22">
        <f t="shared" si="16"/>
        <v>0</v>
      </c>
      <c r="G187" s="22"/>
      <c r="H187" s="22">
        <f t="shared" si="17"/>
        <v>0</v>
      </c>
      <c r="I187" s="22"/>
      <c r="J187" s="22">
        <v>0</v>
      </c>
      <c r="K187" s="22"/>
      <c r="L187" s="22">
        <v>0</v>
      </c>
      <c r="M187" s="22"/>
      <c r="N187" s="22">
        <v>0</v>
      </c>
      <c r="O187" s="22"/>
      <c r="P187" s="22">
        <f t="shared" si="18"/>
        <v>0</v>
      </c>
      <c r="Q187" s="22"/>
      <c r="R187" s="22">
        <f t="shared" si="19"/>
        <v>0</v>
      </c>
      <c r="S187" s="22"/>
      <c r="T187" s="22">
        <f t="shared" si="20"/>
        <v>0</v>
      </c>
      <c r="U187" s="22"/>
      <c r="V187" s="22">
        <f t="shared" si="21"/>
        <v>0</v>
      </c>
      <c r="W187" s="22"/>
      <c r="X187" s="22">
        <f t="shared" si="22"/>
        <v>0</v>
      </c>
      <c r="Y187" s="22"/>
      <c r="Z187" s="22">
        <f t="shared" si="23"/>
        <v>0</v>
      </c>
    </row>
    <row r="188" spans="1:26" ht="18" customHeight="1" x14ac:dyDescent="0.2">
      <c r="A188" s="8">
        <v>891780103</v>
      </c>
      <c r="B188" s="8">
        <v>214547745</v>
      </c>
      <c r="C188" s="9" t="s">
        <v>337</v>
      </c>
      <c r="D188" s="10" t="s">
        <v>562</v>
      </c>
      <c r="E188" s="22"/>
      <c r="F188" s="22">
        <f t="shared" si="16"/>
        <v>0</v>
      </c>
      <c r="G188" s="22"/>
      <c r="H188" s="22">
        <f t="shared" si="17"/>
        <v>0</v>
      </c>
      <c r="I188" s="22"/>
      <c r="J188" s="22">
        <v>0</v>
      </c>
      <c r="K188" s="22"/>
      <c r="L188" s="22">
        <v>0</v>
      </c>
      <c r="M188" s="22"/>
      <c r="N188" s="22">
        <v>0</v>
      </c>
      <c r="O188" s="22"/>
      <c r="P188" s="22">
        <f t="shared" si="18"/>
        <v>0</v>
      </c>
      <c r="Q188" s="22"/>
      <c r="R188" s="22">
        <f t="shared" si="19"/>
        <v>0</v>
      </c>
      <c r="S188" s="22"/>
      <c r="T188" s="22">
        <f t="shared" si="20"/>
        <v>0</v>
      </c>
      <c r="U188" s="22"/>
      <c r="V188" s="22">
        <f t="shared" si="21"/>
        <v>0</v>
      </c>
      <c r="W188" s="22"/>
      <c r="X188" s="22">
        <f t="shared" si="22"/>
        <v>0</v>
      </c>
      <c r="Y188" s="22"/>
      <c r="Z188" s="22">
        <f t="shared" si="23"/>
        <v>0</v>
      </c>
    </row>
    <row r="189" spans="1:26" ht="18" customHeight="1" x14ac:dyDescent="0.2">
      <c r="A189" s="8">
        <v>891780111</v>
      </c>
      <c r="B189" s="8">
        <v>121647000</v>
      </c>
      <c r="C189" s="9" t="s">
        <v>350</v>
      </c>
      <c r="D189" s="10" t="s">
        <v>81</v>
      </c>
      <c r="E189" s="22"/>
      <c r="F189" s="22">
        <f t="shared" si="16"/>
        <v>0</v>
      </c>
      <c r="G189" s="22"/>
      <c r="H189" s="22">
        <f t="shared" si="17"/>
        <v>0</v>
      </c>
      <c r="I189" s="22">
        <v>573478054</v>
      </c>
      <c r="J189" s="22">
        <v>573478054</v>
      </c>
      <c r="K189" s="22"/>
      <c r="L189" s="22">
        <v>573478054</v>
      </c>
      <c r="M189" s="22"/>
      <c r="N189" s="22">
        <v>573478054</v>
      </c>
      <c r="O189" s="22">
        <f>VLOOKUP(A189,'[4]542305'!A$21:D$79,4,0)</f>
        <v>2471057873</v>
      </c>
      <c r="P189" s="22">
        <f t="shared" si="18"/>
        <v>3044535927</v>
      </c>
      <c r="Q189" s="22"/>
      <c r="R189" s="22">
        <f t="shared" si="19"/>
        <v>3044535927</v>
      </c>
      <c r="S189" s="22">
        <v>8849726556</v>
      </c>
      <c r="T189" s="22">
        <f t="shared" si="20"/>
        <v>11894262483</v>
      </c>
      <c r="U189" s="22"/>
      <c r="V189" s="22">
        <f t="shared" si="21"/>
        <v>11894262483</v>
      </c>
      <c r="W189" s="22"/>
      <c r="X189" s="22">
        <f t="shared" si="22"/>
        <v>11894262483</v>
      </c>
      <c r="Y189" s="22"/>
      <c r="Z189" s="22">
        <f t="shared" si="23"/>
        <v>11894262483</v>
      </c>
    </row>
    <row r="190" spans="1:26" s="59" customFormat="1" ht="18" customHeight="1" x14ac:dyDescent="0.2">
      <c r="A190" s="55">
        <v>891800330</v>
      </c>
      <c r="B190" s="55">
        <v>27615000</v>
      </c>
      <c r="C190" s="56" t="s">
        <v>357</v>
      </c>
      <c r="D190" s="57" t="s">
        <v>85</v>
      </c>
      <c r="E190" s="58"/>
      <c r="F190" s="58">
        <f t="shared" si="16"/>
        <v>0</v>
      </c>
      <c r="G190" s="58">
        <v>5381479854</v>
      </c>
      <c r="H190" s="58">
        <f t="shared" si="17"/>
        <v>5381479854</v>
      </c>
      <c r="I190" s="22">
        <v>657565866</v>
      </c>
      <c r="J190" s="58">
        <v>657565866</v>
      </c>
      <c r="K190" s="22"/>
      <c r="L190" s="58">
        <v>657565866</v>
      </c>
      <c r="M190" s="22"/>
      <c r="N190" s="58">
        <v>657565866</v>
      </c>
      <c r="O190" s="22">
        <f>VLOOKUP(A190,'[4]542305'!A$21:D$79,4,0)</f>
        <v>4985905706</v>
      </c>
      <c r="P190" s="22">
        <f t="shared" si="18"/>
        <v>5643471572</v>
      </c>
      <c r="Q190" s="22"/>
      <c r="R190" s="22">
        <f t="shared" si="19"/>
        <v>5643471572</v>
      </c>
      <c r="S190" s="22">
        <v>9355087188</v>
      </c>
      <c r="T190" s="22">
        <f t="shared" si="20"/>
        <v>14998558760</v>
      </c>
      <c r="U190" s="22"/>
      <c r="V190" s="22">
        <f t="shared" si="21"/>
        <v>14998558760</v>
      </c>
      <c r="W190" s="22"/>
      <c r="X190" s="22">
        <f t="shared" si="22"/>
        <v>14998558760</v>
      </c>
      <c r="Y190" s="22"/>
      <c r="Z190" s="22">
        <f t="shared" si="23"/>
        <v>14998558760</v>
      </c>
    </row>
    <row r="191" spans="1:26" ht="18" customHeight="1" x14ac:dyDescent="0.2">
      <c r="A191" s="8">
        <v>891800466</v>
      </c>
      <c r="B191" s="8">
        <v>217215572</v>
      </c>
      <c r="C191" s="9" t="s">
        <v>230</v>
      </c>
      <c r="D191" s="10" t="s">
        <v>460</v>
      </c>
      <c r="E191" s="22"/>
      <c r="F191" s="22">
        <f t="shared" si="16"/>
        <v>0</v>
      </c>
      <c r="G191" s="22"/>
      <c r="H191" s="22">
        <f t="shared" si="17"/>
        <v>0</v>
      </c>
      <c r="I191" s="22"/>
      <c r="J191" s="22">
        <v>0</v>
      </c>
      <c r="K191" s="22"/>
      <c r="L191" s="22">
        <v>0</v>
      </c>
      <c r="M191" s="22"/>
      <c r="N191" s="22">
        <v>0</v>
      </c>
      <c r="O191" s="22"/>
      <c r="P191" s="22">
        <f t="shared" si="18"/>
        <v>0</v>
      </c>
      <c r="Q191" s="22"/>
      <c r="R191" s="22">
        <f t="shared" si="19"/>
        <v>0</v>
      </c>
      <c r="S191" s="22"/>
      <c r="T191" s="22">
        <f t="shared" si="20"/>
        <v>0</v>
      </c>
      <c r="U191" s="22"/>
      <c r="V191" s="22">
        <f t="shared" si="21"/>
        <v>0</v>
      </c>
      <c r="W191" s="22"/>
      <c r="X191" s="22">
        <f t="shared" si="22"/>
        <v>0</v>
      </c>
      <c r="Y191" s="22"/>
      <c r="Z191" s="22">
        <f t="shared" si="23"/>
        <v>0</v>
      </c>
    </row>
    <row r="192" spans="1:26" ht="18" customHeight="1" x14ac:dyDescent="0.2">
      <c r="A192" s="8">
        <v>891800475</v>
      </c>
      <c r="B192" s="8">
        <v>217615176</v>
      </c>
      <c r="C192" s="9" t="s">
        <v>231</v>
      </c>
      <c r="D192" s="10" t="s">
        <v>461</v>
      </c>
      <c r="E192" s="22"/>
      <c r="F192" s="22">
        <f t="shared" si="16"/>
        <v>0</v>
      </c>
      <c r="G192" s="22"/>
      <c r="H192" s="22">
        <f t="shared" si="17"/>
        <v>0</v>
      </c>
      <c r="I192" s="22"/>
      <c r="J192" s="22">
        <v>0</v>
      </c>
      <c r="K192" s="22"/>
      <c r="L192" s="22">
        <v>0</v>
      </c>
      <c r="M192" s="22"/>
      <c r="N192" s="22">
        <v>0</v>
      </c>
      <c r="O192" s="22"/>
      <c r="P192" s="22">
        <f t="shared" si="18"/>
        <v>0</v>
      </c>
      <c r="Q192" s="22"/>
      <c r="R192" s="22">
        <f t="shared" si="19"/>
        <v>0</v>
      </c>
      <c r="S192" s="22"/>
      <c r="T192" s="22">
        <f t="shared" si="20"/>
        <v>0</v>
      </c>
      <c r="U192" s="22"/>
      <c r="V192" s="22">
        <f t="shared" si="21"/>
        <v>0</v>
      </c>
      <c r="W192" s="22"/>
      <c r="X192" s="22">
        <f t="shared" si="22"/>
        <v>0</v>
      </c>
      <c r="Y192" s="22"/>
      <c r="Z192" s="22">
        <f t="shared" si="23"/>
        <v>0</v>
      </c>
    </row>
    <row r="193" spans="1:26" ht="18" customHeight="1" x14ac:dyDescent="0.2">
      <c r="A193" s="8">
        <v>891800498</v>
      </c>
      <c r="B193" s="8">
        <v>111515000</v>
      </c>
      <c r="C193" s="9" t="s">
        <v>232</v>
      </c>
      <c r="D193" s="36" t="s">
        <v>588</v>
      </c>
      <c r="E193" s="22"/>
      <c r="F193" s="22">
        <f t="shared" si="16"/>
        <v>0</v>
      </c>
      <c r="G193" s="22"/>
      <c r="H193" s="22">
        <f t="shared" si="17"/>
        <v>0</v>
      </c>
      <c r="I193" s="22"/>
      <c r="J193" s="22">
        <v>0</v>
      </c>
      <c r="K193" s="22"/>
      <c r="L193" s="22">
        <v>0</v>
      </c>
      <c r="M193" s="22"/>
      <c r="N193" s="22">
        <v>0</v>
      </c>
      <c r="O193" s="22"/>
      <c r="P193" s="22">
        <f t="shared" si="18"/>
        <v>0</v>
      </c>
      <c r="Q193" s="22"/>
      <c r="R193" s="22">
        <f t="shared" si="19"/>
        <v>0</v>
      </c>
      <c r="S193" s="22"/>
      <c r="T193" s="22">
        <f t="shared" si="20"/>
        <v>0</v>
      </c>
      <c r="U193" s="22"/>
      <c r="V193" s="22">
        <f t="shared" si="21"/>
        <v>0</v>
      </c>
      <c r="W193" s="22"/>
      <c r="X193" s="22">
        <f t="shared" si="22"/>
        <v>0</v>
      </c>
      <c r="Y193" s="22"/>
      <c r="Z193" s="22">
        <f t="shared" si="23"/>
        <v>0</v>
      </c>
    </row>
    <row r="194" spans="1:26" ht="18" customHeight="1" x14ac:dyDescent="0.2">
      <c r="A194" s="8">
        <v>891800846</v>
      </c>
      <c r="B194" s="8">
        <v>210115001</v>
      </c>
      <c r="C194" s="9" t="s">
        <v>233</v>
      </c>
      <c r="D194" s="10" t="s">
        <v>462</v>
      </c>
      <c r="E194" s="22"/>
      <c r="F194" s="22">
        <f t="shared" si="16"/>
        <v>0</v>
      </c>
      <c r="G194" s="22"/>
      <c r="H194" s="22">
        <f t="shared" si="17"/>
        <v>0</v>
      </c>
      <c r="I194" s="22"/>
      <c r="J194" s="22">
        <v>0</v>
      </c>
      <c r="K194" s="22"/>
      <c r="L194" s="22">
        <v>0</v>
      </c>
      <c r="M194" s="22"/>
      <c r="N194" s="22">
        <v>0</v>
      </c>
      <c r="O194" s="22"/>
      <c r="P194" s="22">
        <f t="shared" si="18"/>
        <v>0</v>
      </c>
      <c r="Q194" s="22"/>
      <c r="R194" s="22">
        <f t="shared" si="19"/>
        <v>0</v>
      </c>
      <c r="S194" s="22"/>
      <c r="T194" s="22">
        <f t="shared" si="20"/>
        <v>0</v>
      </c>
      <c r="U194" s="22"/>
      <c r="V194" s="22">
        <f t="shared" si="21"/>
        <v>0</v>
      </c>
      <c r="W194" s="22"/>
      <c r="X194" s="22">
        <f t="shared" si="22"/>
        <v>0</v>
      </c>
      <c r="Y194" s="22"/>
      <c r="Z194" s="22">
        <f t="shared" si="23"/>
        <v>0</v>
      </c>
    </row>
    <row r="195" spans="1:26" ht="18" customHeight="1" x14ac:dyDescent="0.2">
      <c r="A195" s="8">
        <v>891800986</v>
      </c>
      <c r="B195" s="8">
        <v>216115861</v>
      </c>
      <c r="C195" s="9" t="s">
        <v>234</v>
      </c>
      <c r="D195" s="10" t="s">
        <v>463</v>
      </c>
      <c r="E195" s="22"/>
      <c r="F195" s="22">
        <f t="shared" si="16"/>
        <v>0</v>
      </c>
      <c r="G195" s="22"/>
      <c r="H195" s="22">
        <f t="shared" si="17"/>
        <v>0</v>
      </c>
      <c r="I195" s="22"/>
      <c r="J195" s="22">
        <v>0</v>
      </c>
      <c r="K195" s="22"/>
      <c r="L195" s="22">
        <v>0</v>
      </c>
      <c r="M195" s="22"/>
      <c r="N195" s="22">
        <v>0</v>
      </c>
      <c r="O195" s="22"/>
      <c r="P195" s="22">
        <f t="shared" si="18"/>
        <v>0</v>
      </c>
      <c r="Q195" s="22"/>
      <c r="R195" s="22">
        <f t="shared" si="19"/>
        <v>0</v>
      </c>
      <c r="S195" s="22"/>
      <c r="T195" s="22">
        <f t="shared" si="20"/>
        <v>0</v>
      </c>
      <c r="U195" s="22"/>
      <c r="V195" s="22">
        <f t="shared" si="21"/>
        <v>0</v>
      </c>
      <c r="W195" s="22"/>
      <c r="X195" s="22">
        <f t="shared" si="22"/>
        <v>0</v>
      </c>
      <c r="Y195" s="22"/>
      <c r="Z195" s="22">
        <f t="shared" si="23"/>
        <v>0</v>
      </c>
    </row>
    <row r="196" spans="1:26" ht="18" customHeight="1" x14ac:dyDescent="0.2">
      <c r="A196" s="8">
        <v>891801240</v>
      </c>
      <c r="B196" s="8">
        <v>211615516</v>
      </c>
      <c r="C196" s="9" t="s">
        <v>291</v>
      </c>
      <c r="D196" s="10" t="s">
        <v>519</v>
      </c>
      <c r="E196" s="22"/>
      <c r="F196" s="22">
        <f t="shared" si="16"/>
        <v>0</v>
      </c>
      <c r="G196" s="22"/>
      <c r="H196" s="22">
        <f t="shared" si="17"/>
        <v>0</v>
      </c>
      <c r="I196" s="22"/>
      <c r="J196" s="22">
        <v>0</v>
      </c>
      <c r="K196" s="22"/>
      <c r="L196" s="22">
        <v>0</v>
      </c>
      <c r="M196" s="22"/>
      <c r="N196" s="22">
        <v>0</v>
      </c>
      <c r="O196" s="22"/>
      <c r="P196" s="22">
        <f t="shared" si="18"/>
        <v>0</v>
      </c>
      <c r="Q196" s="22"/>
      <c r="R196" s="22">
        <f t="shared" si="19"/>
        <v>0</v>
      </c>
      <c r="S196" s="22"/>
      <c r="T196" s="22">
        <f t="shared" si="20"/>
        <v>0</v>
      </c>
      <c r="U196" s="22"/>
      <c r="V196" s="22">
        <f t="shared" si="21"/>
        <v>0</v>
      </c>
      <c r="W196" s="22"/>
      <c r="X196" s="22">
        <f t="shared" si="22"/>
        <v>0</v>
      </c>
      <c r="Y196" s="22"/>
      <c r="Z196" s="22">
        <f t="shared" si="23"/>
        <v>0</v>
      </c>
    </row>
    <row r="197" spans="1:26" ht="18" customHeight="1" x14ac:dyDescent="0.2">
      <c r="A197" s="8">
        <v>891801244</v>
      </c>
      <c r="B197" s="8">
        <v>210015600</v>
      </c>
      <c r="C197" s="9" t="s">
        <v>235</v>
      </c>
      <c r="D197" s="10" t="s">
        <v>464</v>
      </c>
      <c r="E197" s="22"/>
      <c r="F197" s="22">
        <f t="shared" ref="F197:F260" si="24">+E197</f>
        <v>0</v>
      </c>
      <c r="G197" s="22"/>
      <c r="H197" s="22">
        <f t="shared" ref="H197:H260" si="25">+F197+G197</f>
        <v>0</v>
      </c>
      <c r="I197" s="22"/>
      <c r="J197" s="22">
        <v>0</v>
      </c>
      <c r="K197" s="22"/>
      <c r="L197" s="22">
        <v>0</v>
      </c>
      <c r="M197" s="22"/>
      <c r="N197" s="22">
        <v>0</v>
      </c>
      <c r="O197" s="22"/>
      <c r="P197" s="22">
        <f t="shared" ref="P197:P260" si="26">+N197+O197</f>
        <v>0</v>
      </c>
      <c r="Q197" s="22"/>
      <c r="R197" s="22">
        <f t="shared" ref="R197:R260" si="27">+P197+Q197</f>
        <v>0</v>
      </c>
      <c r="S197" s="22"/>
      <c r="T197" s="22">
        <f t="shared" ref="T197:T260" si="28">+R197+S197</f>
        <v>0</v>
      </c>
      <c r="U197" s="22"/>
      <c r="V197" s="22">
        <f t="shared" ref="V197:V260" si="29">+T197+U197</f>
        <v>0</v>
      </c>
      <c r="W197" s="22"/>
      <c r="X197" s="22">
        <f t="shared" ref="X197:X260" si="30">+V197+W197</f>
        <v>0</v>
      </c>
      <c r="Y197" s="22"/>
      <c r="Z197" s="22">
        <f t="shared" ref="Z197:Z260" si="31">+X197+Y197</f>
        <v>0</v>
      </c>
    </row>
    <row r="198" spans="1:26" ht="18" customHeight="1" x14ac:dyDescent="0.2">
      <c r="A198" s="8">
        <v>891801362</v>
      </c>
      <c r="B198" s="8">
        <v>210715507</v>
      </c>
      <c r="C198" s="9" t="s">
        <v>292</v>
      </c>
      <c r="D198" s="10" t="s">
        <v>520</v>
      </c>
      <c r="E198" s="22"/>
      <c r="F198" s="22">
        <f t="shared" si="24"/>
        <v>0</v>
      </c>
      <c r="G198" s="22"/>
      <c r="H198" s="22">
        <f t="shared" si="25"/>
        <v>0</v>
      </c>
      <c r="I198" s="22"/>
      <c r="J198" s="22">
        <v>0</v>
      </c>
      <c r="K198" s="22"/>
      <c r="L198" s="22">
        <v>0</v>
      </c>
      <c r="M198" s="22"/>
      <c r="N198" s="22">
        <v>0</v>
      </c>
      <c r="O198" s="22"/>
      <c r="P198" s="22">
        <f t="shared" si="26"/>
        <v>0</v>
      </c>
      <c r="Q198" s="22"/>
      <c r="R198" s="22">
        <f t="shared" si="27"/>
        <v>0</v>
      </c>
      <c r="S198" s="22"/>
      <c r="T198" s="22">
        <f t="shared" si="28"/>
        <v>0</v>
      </c>
      <c r="U198" s="22"/>
      <c r="V198" s="22">
        <f t="shared" si="29"/>
        <v>0</v>
      </c>
      <c r="W198" s="22"/>
      <c r="X198" s="22">
        <f t="shared" si="30"/>
        <v>0</v>
      </c>
      <c r="Y198" s="22"/>
      <c r="Z198" s="22">
        <f t="shared" si="31"/>
        <v>0</v>
      </c>
    </row>
    <row r="199" spans="1:26" ht="18" customHeight="1" x14ac:dyDescent="0.2">
      <c r="A199" s="8">
        <v>891801363</v>
      </c>
      <c r="B199" s="8">
        <v>211215212</v>
      </c>
      <c r="C199" s="9" t="s">
        <v>334</v>
      </c>
      <c r="D199" s="10" t="s">
        <v>559</v>
      </c>
      <c r="E199" s="22"/>
      <c r="F199" s="22">
        <f t="shared" si="24"/>
        <v>0</v>
      </c>
      <c r="G199" s="22"/>
      <c r="H199" s="22">
        <f t="shared" si="25"/>
        <v>0</v>
      </c>
      <c r="I199" s="22"/>
      <c r="J199" s="22">
        <v>0</v>
      </c>
      <c r="K199" s="22"/>
      <c r="L199" s="22">
        <v>0</v>
      </c>
      <c r="M199" s="22"/>
      <c r="N199" s="22">
        <v>0</v>
      </c>
      <c r="O199" s="22"/>
      <c r="P199" s="22">
        <f t="shared" si="26"/>
        <v>0</v>
      </c>
      <c r="Q199" s="22"/>
      <c r="R199" s="22">
        <f t="shared" si="27"/>
        <v>0</v>
      </c>
      <c r="S199" s="22"/>
      <c r="T199" s="22">
        <f t="shared" si="28"/>
        <v>0</v>
      </c>
      <c r="U199" s="22"/>
      <c r="V199" s="22">
        <f t="shared" si="29"/>
        <v>0</v>
      </c>
      <c r="W199" s="22"/>
      <c r="X199" s="22">
        <f t="shared" si="30"/>
        <v>0</v>
      </c>
      <c r="Y199" s="22"/>
      <c r="Z199" s="22">
        <f t="shared" si="31"/>
        <v>0</v>
      </c>
    </row>
    <row r="200" spans="1:26" ht="18" customHeight="1" x14ac:dyDescent="0.2">
      <c r="A200" s="8">
        <v>891801368</v>
      </c>
      <c r="B200" s="8">
        <v>213115531</v>
      </c>
      <c r="C200" s="9" t="s">
        <v>236</v>
      </c>
      <c r="D200" s="10" t="s">
        <v>465</v>
      </c>
      <c r="E200" s="22"/>
      <c r="F200" s="22">
        <f t="shared" si="24"/>
        <v>0</v>
      </c>
      <c r="G200" s="22"/>
      <c r="H200" s="22">
        <f t="shared" si="25"/>
        <v>0</v>
      </c>
      <c r="I200" s="22"/>
      <c r="J200" s="22">
        <v>0</v>
      </c>
      <c r="K200" s="22"/>
      <c r="L200" s="22">
        <v>0</v>
      </c>
      <c r="M200" s="22"/>
      <c r="N200" s="22">
        <v>0</v>
      </c>
      <c r="O200" s="22"/>
      <c r="P200" s="22">
        <f t="shared" si="26"/>
        <v>0</v>
      </c>
      <c r="Q200" s="22"/>
      <c r="R200" s="22">
        <f t="shared" si="27"/>
        <v>0</v>
      </c>
      <c r="S200" s="22"/>
      <c r="T200" s="22">
        <f t="shared" si="28"/>
        <v>0</v>
      </c>
      <c r="U200" s="22"/>
      <c r="V200" s="22">
        <f t="shared" si="29"/>
        <v>0</v>
      </c>
      <c r="W200" s="22"/>
      <c r="X200" s="22">
        <f t="shared" si="30"/>
        <v>0</v>
      </c>
      <c r="Y200" s="22"/>
      <c r="Z200" s="22">
        <f t="shared" si="31"/>
        <v>0</v>
      </c>
    </row>
    <row r="201" spans="1:26" ht="18" customHeight="1" x14ac:dyDescent="0.2">
      <c r="A201" s="8">
        <v>891801369</v>
      </c>
      <c r="B201" s="8">
        <v>218115681</v>
      </c>
      <c r="C201" s="9" t="s">
        <v>304</v>
      </c>
      <c r="D201" s="10" t="s">
        <v>531</v>
      </c>
      <c r="E201" s="22"/>
      <c r="F201" s="22">
        <f t="shared" si="24"/>
        <v>0</v>
      </c>
      <c r="G201" s="22"/>
      <c r="H201" s="22">
        <f t="shared" si="25"/>
        <v>0</v>
      </c>
      <c r="I201" s="22"/>
      <c r="J201" s="22">
        <v>0</v>
      </c>
      <c r="K201" s="22"/>
      <c r="L201" s="22">
        <v>0</v>
      </c>
      <c r="M201" s="22"/>
      <c r="N201" s="22">
        <v>0</v>
      </c>
      <c r="O201" s="22"/>
      <c r="P201" s="22">
        <f t="shared" si="26"/>
        <v>0</v>
      </c>
      <c r="Q201" s="22"/>
      <c r="R201" s="22">
        <f t="shared" si="27"/>
        <v>0</v>
      </c>
      <c r="S201" s="22"/>
      <c r="T201" s="22">
        <f t="shared" si="28"/>
        <v>0</v>
      </c>
      <c r="U201" s="22"/>
      <c r="V201" s="22">
        <f t="shared" si="29"/>
        <v>0</v>
      </c>
      <c r="W201" s="22"/>
      <c r="X201" s="22">
        <f t="shared" si="30"/>
        <v>0</v>
      </c>
      <c r="Y201" s="22"/>
      <c r="Z201" s="22">
        <f t="shared" si="31"/>
        <v>0</v>
      </c>
    </row>
    <row r="202" spans="1:26" ht="18" customHeight="1" x14ac:dyDescent="0.2">
      <c r="A202" s="8">
        <v>891801994</v>
      </c>
      <c r="B202" s="8">
        <v>217615476</v>
      </c>
      <c r="C202" s="9" t="s">
        <v>293</v>
      </c>
      <c r="D202" s="10" t="s">
        <v>521</v>
      </c>
      <c r="E202" s="22"/>
      <c r="F202" s="22">
        <f t="shared" si="24"/>
        <v>0</v>
      </c>
      <c r="G202" s="22"/>
      <c r="H202" s="22">
        <f t="shared" si="25"/>
        <v>0</v>
      </c>
      <c r="I202" s="22"/>
      <c r="J202" s="22">
        <v>0</v>
      </c>
      <c r="K202" s="22"/>
      <c r="L202" s="22">
        <v>0</v>
      </c>
      <c r="M202" s="22"/>
      <c r="N202" s="22">
        <v>0</v>
      </c>
      <c r="O202" s="22"/>
      <c r="P202" s="22">
        <f t="shared" si="26"/>
        <v>0</v>
      </c>
      <c r="Q202" s="22"/>
      <c r="R202" s="22">
        <f t="shared" si="27"/>
        <v>0</v>
      </c>
      <c r="S202" s="22"/>
      <c r="T202" s="22">
        <f t="shared" si="28"/>
        <v>0</v>
      </c>
      <c r="U202" s="22"/>
      <c r="V202" s="22">
        <f t="shared" si="29"/>
        <v>0</v>
      </c>
      <c r="W202" s="22"/>
      <c r="X202" s="22">
        <f t="shared" si="30"/>
        <v>0</v>
      </c>
      <c r="Y202" s="22"/>
      <c r="Z202" s="22">
        <f t="shared" si="31"/>
        <v>0</v>
      </c>
    </row>
    <row r="203" spans="1:26" ht="18" customHeight="1" x14ac:dyDescent="0.2">
      <c r="A203" s="8">
        <v>891855015</v>
      </c>
      <c r="B203" s="8">
        <v>213715537</v>
      </c>
      <c r="C203" s="9" t="s">
        <v>238</v>
      </c>
      <c r="D203" s="10" t="s">
        <v>467</v>
      </c>
      <c r="E203" s="22"/>
      <c r="F203" s="22">
        <f t="shared" si="24"/>
        <v>0</v>
      </c>
      <c r="G203" s="22"/>
      <c r="H203" s="22">
        <f t="shared" si="25"/>
        <v>0</v>
      </c>
      <c r="I203" s="22"/>
      <c r="J203" s="22">
        <v>0</v>
      </c>
      <c r="K203" s="22"/>
      <c r="L203" s="22">
        <v>0</v>
      </c>
      <c r="M203" s="22"/>
      <c r="N203" s="22">
        <v>0</v>
      </c>
      <c r="O203" s="22"/>
      <c r="P203" s="22">
        <f t="shared" si="26"/>
        <v>0</v>
      </c>
      <c r="Q203" s="22"/>
      <c r="R203" s="22">
        <f t="shared" si="27"/>
        <v>0</v>
      </c>
      <c r="S203" s="22"/>
      <c r="T203" s="22">
        <f t="shared" si="28"/>
        <v>0</v>
      </c>
      <c r="U203" s="22"/>
      <c r="V203" s="22">
        <f t="shared" si="29"/>
        <v>0</v>
      </c>
      <c r="W203" s="22"/>
      <c r="X203" s="22">
        <f t="shared" si="30"/>
        <v>0</v>
      </c>
      <c r="Y203" s="22"/>
      <c r="Z203" s="22">
        <f t="shared" si="31"/>
        <v>0</v>
      </c>
    </row>
    <row r="204" spans="1:26" ht="18" customHeight="1" x14ac:dyDescent="0.2">
      <c r="A204" s="8">
        <v>891855017</v>
      </c>
      <c r="B204" s="8">
        <v>210185001</v>
      </c>
      <c r="C204" s="9" t="s">
        <v>268</v>
      </c>
      <c r="D204" s="10" t="s">
        <v>496</v>
      </c>
      <c r="E204" s="22"/>
      <c r="F204" s="22">
        <f t="shared" si="24"/>
        <v>0</v>
      </c>
      <c r="G204" s="22"/>
      <c r="H204" s="22">
        <f t="shared" si="25"/>
        <v>0</v>
      </c>
      <c r="I204" s="22"/>
      <c r="J204" s="22">
        <v>0</v>
      </c>
      <c r="K204" s="22"/>
      <c r="L204" s="22">
        <v>0</v>
      </c>
      <c r="M204" s="22"/>
      <c r="N204" s="22">
        <v>0</v>
      </c>
      <c r="O204" s="22"/>
      <c r="P204" s="22">
        <f t="shared" si="26"/>
        <v>0</v>
      </c>
      <c r="Q204" s="22"/>
      <c r="R204" s="22">
        <f t="shared" si="27"/>
        <v>0</v>
      </c>
      <c r="S204" s="22"/>
      <c r="T204" s="22">
        <f t="shared" si="28"/>
        <v>0</v>
      </c>
      <c r="U204" s="22"/>
      <c r="V204" s="22">
        <f t="shared" si="29"/>
        <v>0</v>
      </c>
      <c r="W204" s="22"/>
      <c r="X204" s="22">
        <f t="shared" si="30"/>
        <v>0</v>
      </c>
      <c r="Y204" s="22"/>
      <c r="Z204" s="22">
        <f t="shared" si="31"/>
        <v>0</v>
      </c>
    </row>
    <row r="205" spans="1:26" ht="18" customHeight="1" x14ac:dyDescent="0.2">
      <c r="A205" s="8">
        <v>891855130</v>
      </c>
      <c r="B205" s="8">
        <v>215915759</v>
      </c>
      <c r="C205" s="9" t="s">
        <v>239</v>
      </c>
      <c r="D205" s="10" t="s">
        <v>468</v>
      </c>
      <c r="E205" s="22"/>
      <c r="F205" s="22">
        <f t="shared" si="24"/>
        <v>0</v>
      </c>
      <c r="G205" s="22"/>
      <c r="H205" s="22">
        <f t="shared" si="25"/>
        <v>0</v>
      </c>
      <c r="I205" s="22"/>
      <c r="J205" s="22">
        <v>0</v>
      </c>
      <c r="K205" s="22"/>
      <c r="L205" s="22">
        <v>0</v>
      </c>
      <c r="M205" s="22"/>
      <c r="N205" s="22">
        <v>0</v>
      </c>
      <c r="O205" s="22"/>
      <c r="P205" s="22">
        <f t="shared" si="26"/>
        <v>0</v>
      </c>
      <c r="Q205" s="22"/>
      <c r="R205" s="22">
        <f t="shared" si="27"/>
        <v>0</v>
      </c>
      <c r="S205" s="22"/>
      <c r="T205" s="22">
        <f t="shared" si="28"/>
        <v>0</v>
      </c>
      <c r="U205" s="22"/>
      <c r="V205" s="22">
        <f t="shared" si="29"/>
        <v>0</v>
      </c>
      <c r="W205" s="22"/>
      <c r="X205" s="22">
        <f t="shared" si="30"/>
        <v>0</v>
      </c>
      <c r="Y205" s="22"/>
      <c r="Z205" s="22">
        <f t="shared" si="31"/>
        <v>0</v>
      </c>
    </row>
    <row r="206" spans="1:26" ht="18" customHeight="1" x14ac:dyDescent="0.2">
      <c r="A206" s="8">
        <v>891855138</v>
      </c>
      <c r="B206" s="8">
        <v>213815238</v>
      </c>
      <c r="C206" s="9" t="s">
        <v>240</v>
      </c>
      <c r="D206" s="10" t="s">
        <v>469</v>
      </c>
      <c r="E206" s="22"/>
      <c r="F206" s="22">
        <f t="shared" si="24"/>
        <v>0</v>
      </c>
      <c r="G206" s="22"/>
      <c r="H206" s="22">
        <f t="shared" si="25"/>
        <v>0</v>
      </c>
      <c r="I206" s="22"/>
      <c r="J206" s="22">
        <v>0</v>
      </c>
      <c r="K206" s="22"/>
      <c r="L206" s="22">
        <v>0</v>
      </c>
      <c r="M206" s="22"/>
      <c r="N206" s="22">
        <v>0</v>
      </c>
      <c r="O206" s="22"/>
      <c r="P206" s="22">
        <f t="shared" si="26"/>
        <v>0</v>
      </c>
      <c r="Q206" s="22"/>
      <c r="R206" s="22">
        <f t="shared" si="27"/>
        <v>0</v>
      </c>
      <c r="S206" s="22"/>
      <c r="T206" s="22">
        <f t="shared" si="28"/>
        <v>0</v>
      </c>
      <c r="U206" s="22"/>
      <c r="V206" s="22">
        <f t="shared" si="29"/>
        <v>0</v>
      </c>
      <c r="W206" s="22"/>
      <c r="X206" s="22">
        <f t="shared" si="30"/>
        <v>0</v>
      </c>
      <c r="Y206" s="22"/>
      <c r="Z206" s="22">
        <f t="shared" si="31"/>
        <v>0</v>
      </c>
    </row>
    <row r="207" spans="1:26" ht="18" customHeight="1" x14ac:dyDescent="0.2">
      <c r="A207" s="8">
        <v>891855200</v>
      </c>
      <c r="B207" s="8">
        <v>211085010</v>
      </c>
      <c r="C207" s="9" t="s">
        <v>241</v>
      </c>
      <c r="D207" s="10" t="s">
        <v>470</v>
      </c>
      <c r="E207" s="22"/>
      <c r="F207" s="22">
        <f t="shared" si="24"/>
        <v>0</v>
      </c>
      <c r="G207" s="22"/>
      <c r="H207" s="22">
        <f t="shared" si="25"/>
        <v>0</v>
      </c>
      <c r="I207" s="22"/>
      <c r="J207" s="22">
        <v>0</v>
      </c>
      <c r="K207" s="22"/>
      <c r="L207" s="22">
        <v>0</v>
      </c>
      <c r="M207" s="22"/>
      <c r="N207" s="22">
        <v>0</v>
      </c>
      <c r="O207" s="22"/>
      <c r="P207" s="22">
        <f t="shared" si="26"/>
        <v>0</v>
      </c>
      <c r="Q207" s="22"/>
      <c r="R207" s="22">
        <f t="shared" si="27"/>
        <v>0</v>
      </c>
      <c r="S207" s="22"/>
      <c r="T207" s="22">
        <f t="shared" si="28"/>
        <v>0</v>
      </c>
      <c r="U207" s="22"/>
      <c r="V207" s="22">
        <f t="shared" si="29"/>
        <v>0</v>
      </c>
      <c r="W207" s="22"/>
      <c r="X207" s="22">
        <f t="shared" si="30"/>
        <v>0</v>
      </c>
      <c r="Y207" s="22"/>
      <c r="Z207" s="22">
        <f t="shared" si="31"/>
        <v>0</v>
      </c>
    </row>
    <row r="208" spans="1:26" ht="18" customHeight="1" x14ac:dyDescent="0.2">
      <c r="A208" s="8">
        <v>891856131</v>
      </c>
      <c r="B208" s="8">
        <v>219015790</v>
      </c>
      <c r="C208" s="9" t="s">
        <v>269</v>
      </c>
      <c r="D208" s="10" t="s">
        <v>497</v>
      </c>
      <c r="E208" s="22"/>
      <c r="F208" s="22">
        <f t="shared" si="24"/>
        <v>0</v>
      </c>
      <c r="G208" s="22"/>
      <c r="H208" s="22">
        <f t="shared" si="25"/>
        <v>0</v>
      </c>
      <c r="I208" s="22"/>
      <c r="J208" s="22">
        <v>0</v>
      </c>
      <c r="K208" s="22"/>
      <c r="L208" s="22">
        <v>0</v>
      </c>
      <c r="M208" s="22"/>
      <c r="N208" s="22">
        <v>0</v>
      </c>
      <c r="O208" s="22"/>
      <c r="P208" s="22">
        <f t="shared" si="26"/>
        <v>0</v>
      </c>
      <c r="Q208" s="22"/>
      <c r="R208" s="22">
        <f t="shared" si="27"/>
        <v>0</v>
      </c>
      <c r="S208" s="22"/>
      <c r="T208" s="22">
        <f t="shared" si="28"/>
        <v>0</v>
      </c>
      <c r="U208" s="22"/>
      <c r="V208" s="22">
        <f t="shared" si="29"/>
        <v>0</v>
      </c>
      <c r="W208" s="22"/>
      <c r="X208" s="22">
        <f t="shared" si="30"/>
        <v>0</v>
      </c>
      <c r="Y208" s="22"/>
      <c r="Z208" s="22">
        <f t="shared" si="31"/>
        <v>0</v>
      </c>
    </row>
    <row r="209" spans="1:26" ht="18" customHeight="1" x14ac:dyDescent="0.2">
      <c r="A209" s="8">
        <v>891857821</v>
      </c>
      <c r="B209" s="8">
        <v>217315673</v>
      </c>
      <c r="C209" s="9" t="s">
        <v>305</v>
      </c>
      <c r="D209" s="10" t="s">
        <v>532</v>
      </c>
      <c r="E209" s="22"/>
      <c r="F209" s="22">
        <f t="shared" si="24"/>
        <v>0</v>
      </c>
      <c r="G209" s="22"/>
      <c r="H209" s="22">
        <f t="shared" si="25"/>
        <v>0</v>
      </c>
      <c r="I209" s="22"/>
      <c r="J209" s="22">
        <v>0</v>
      </c>
      <c r="K209" s="22"/>
      <c r="L209" s="22">
        <v>0</v>
      </c>
      <c r="M209" s="22"/>
      <c r="N209" s="22">
        <v>0</v>
      </c>
      <c r="O209" s="22"/>
      <c r="P209" s="22">
        <f t="shared" si="26"/>
        <v>0</v>
      </c>
      <c r="Q209" s="22"/>
      <c r="R209" s="22">
        <f t="shared" si="27"/>
        <v>0</v>
      </c>
      <c r="S209" s="22"/>
      <c r="T209" s="22">
        <f t="shared" si="28"/>
        <v>0</v>
      </c>
      <c r="U209" s="22"/>
      <c r="V209" s="22">
        <f t="shared" si="29"/>
        <v>0</v>
      </c>
      <c r="W209" s="22"/>
      <c r="X209" s="22">
        <f t="shared" si="30"/>
        <v>0</v>
      </c>
      <c r="Y209" s="22"/>
      <c r="Z209" s="22">
        <f t="shared" si="31"/>
        <v>0</v>
      </c>
    </row>
    <row r="210" spans="1:26" ht="18" customHeight="1" x14ac:dyDescent="0.2">
      <c r="A210" s="8">
        <v>891900272</v>
      </c>
      <c r="B210" s="8">
        <v>213476834</v>
      </c>
      <c r="C210" s="9" t="s">
        <v>294</v>
      </c>
      <c r="D210" s="10" t="s">
        <v>522</v>
      </c>
      <c r="E210" s="22"/>
      <c r="F210" s="22">
        <f t="shared" si="24"/>
        <v>0</v>
      </c>
      <c r="G210" s="22"/>
      <c r="H210" s="22">
        <f t="shared" si="25"/>
        <v>0</v>
      </c>
      <c r="I210" s="22"/>
      <c r="J210" s="22">
        <v>0</v>
      </c>
      <c r="K210" s="22"/>
      <c r="L210" s="22">
        <v>0</v>
      </c>
      <c r="M210" s="22"/>
      <c r="N210" s="22">
        <v>0</v>
      </c>
      <c r="O210" s="22"/>
      <c r="P210" s="22">
        <f t="shared" si="26"/>
        <v>0</v>
      </c>
      <c r="Q210" s="22"/>
      <c r="R210" s="22">
        <f t="shared" si="27"/>
        <v>0</v>
      </c>
      <c r="S210" s="22"/>
      <c r="T210" s="22">
        <f t="shared" si="28"/>
        <v>0</v>
      </c>
      <c r="U210" s="22"/>
      <c r="V210" s="22">
        <f t="shared" si="29"/>
        <v>0</v>
      </c>
      <c r="W210" s="22"/>
      <c r="X210" s="22">
        <f t="shared" si="30"/>
        <v>0</v>
      </c>
      <c r="Y210" s="22"/>
      <c r="Z210" s="22">
        <f t="shared" si="31"/>
        <v>0</v>
      </c>
    </row>
    <row r="211" spans="1:26" ht="18" customHeight="1" x14ac:dyDescent="0.2">
      <c r="A211" s="8">
        <v>891900493</v>
      </c>
      <c r="B211" s="8">
        <v>214776147</v>
      </c>
      <c r="C211" s="9" t="s">
        <v>270</v>
      </c>
      <c r="D211" s="10" t="s">
        <v>498</v>
      </c>
      <c r="E211" s="22"/>
      <c r="F211" s="22">
        <f t="shared" si="24"/>
        <v>0</v>
      </c>
      <c r="G211" s="22"/>
      <c r="H211" s="22">
        <f t="shared" si="25"/>
        <v>0</v>
      </c>
      <c r="I211" s="22"/>
      <c r="J211" s="22">
        <v>0</v>
      </c>
      <c r="K211" s="22"/>
      <c r="L211" s="22">
        <v>0</v>
      </c>
      <c r="M211" s="22"/>
      <c r="N211" s="22">
        <v>0</v>
      </c>
      <c r="O211" s="22"/>
      <c r="P211" s="22">
        <f t="shared" si="26"/>
        <v>0</v>
      </c>
      <c r="Q211" s="22"/>
      <c r="R211" s="22">
        <f t="shared" si="27"/>
        <v>0</v>
      </c>
      <c r="S211" s="22"/>
      <c r="T211" s="22">
        <f t="shared" si="28"/>
        <v>0</v>
      </c>
      <c r="U211" s="22"/>
      <c r="V211" s="22">
        <f t="shared" si="29"/>
        <v>0</v>
      </c>
      <c r="W211" s="22"/>
      <c r="X211" s="22">
        <f t="shared" si="30"/>
        <v>0</v>
      </c>
      <c r="Y211" s="22"/>
      <c r="Z211" s="22">
        <f t="shared" si="31"/>
        <v>0</v>
      </c>
    </row>
    <row r="212" spans="1:26" ht="18" customHeight="1" x14ac:dyDescent="0.2">
      <c r="A212" s="8">
        <v>892000148</v>
      </c>
      <c r="B212" s="8">
        <v>115050000</v>
      </c>
      <c r="C212" s="9" t="s">
        <v>335</v>
      </c>
      <c r="D212" s="10" t="s">
        <v>560</v>
      </c>
      <c r="E212" s="22"/>
      <c r="F212" s="22">
        <f t="shared" si="24"/>
        <v>0</v>
      </c>
      <c r="G212" s="22"/>
      <c r="H212" s="22">
        <f t="shared" si="25"/>
        <v>0</v>
      </c>
      <c r="I212" s="22"/>
      <c r="J212" s="22">
        <v>0</v>
      </c>
      <c r="K212" s="22"/>
      <c r="L212" s="22">
        <v>0</v>
      </c>
      <c r="M212" s="22"/>
      <c r="N212" s="22">
        <v>0</v>
      </c>
      <c r="O212" s="22"/>
      <c r="P212" s="22">
        <f t="shared" si="26"/>
        <v>0</v>
      </c>
      <c r="Q212" s="22"/>
      <c r="R212" s="22">
        <f t="shared" si="27"/>
        <v>0</v>
      </c>
      <c r="S212" s="22"/>
      <c r="T212" s="22">
        <f t="shared" si="28"/>
        <v>0</v>
      </c>
      <c r="U212" s="22"/>
      <c r="V212" s="22">
        <f t="shared" si="29"/>
        <v>0</v>
      </c>
      <c r="W212" s="22"/>
      <c r="X212" s="22">
        <f t="shared" si="30"/>
        <v>0</v>
      </c>
      <c r="Y212" s="22"/>
      <c r="Z212" s="22">
        <f t="shared" si="31"/>
        <v>0</v>
      </c>
    </row>
    <row r="213" spans="1:26" s="59" customFormat="1" ht="18" customHeight="1" x14ac:dyDescent="0.2">
      <c r="A213" s="55">
        <v>892000757</v>
      </c>
      <c r="B213" s="55">
        <v>28450000</v>
      </c>
      <c r="C213" s="56" t="s">
        <v>37</v>
      </c>
      <c r="D213" s="57" t="s">
        <v>123</v>
      </c>
      <c r="E213" s="58"/>
      <c r="F213" s="58">
        <f t="shared" si="24"/>
        <v>0</v>
      </c>
      <c r="G213" s="58">
        <v>1494925517</v>
      </c>
      <c r="H213" s="58">
        <f t="shared" si="25"/>
        <v>1494925517</v>
      </c>
      <c r="I213" s="22">
        <v>566940605</v>
      </c>
      <c r="J213" s="58">
        <v>566940605</v>
      </c>
      <c r="K213" s="22"/>
      <c r="L213" s="58">
        <v>566940605</v>
      </c>
      <c r="M213" s="22"/>
      <c r="N213" s="58">
        <v>566940605</v>
      </c>
      <c r="O213" s="22">
        <f>VLOOKUP(A213,'[4]542305'!A$21:D$79,4,0)</f>
        <v>87634295</v>
      </c>
      <c r="P213" s="22">
        <f t="shared" si="26"/>
        <v>654574900</v>
      </c>
      <c r="Q213" s="22"/>
      <c r="R213" s="22">
        <f t="shared" si="27"/>
        <v>654574900</v>
      </c>
      <c r="S213" s="22">
        <v>6744900312</v>
      </c>
      <c r="T213" s="22">
        <f t="shared" si="28"/>
        <v>7399475212</v>
      </c>
      <c r="U213" s="22"/>
      <c r="V213" s="22">
        <f t="shared" si="29"/>
        <v>7399475212</v>
      </c>
      <c r="W213" s="22"/>
      <c r="X213" s="22">
        <f t="shared" si="30"/>
        <v>7399475212</v>
      </c>
      <c r="Y213" s="22"/>
      <c r="Z213" s="22">
        <f t="shared" si="31"/>
        <v>7399475212</v>
      </c>
    </row>
    <row r="214" spans="1:26" ht="18" customHeight="1" x14ac:dyDescent="0.2">
      <c r="A214" s="8">
        <v>892001457</v>
      </c>
      <c r="B214" s="8">
        <v>210650006</v>
      </c>
      <c r="C214" s="9" t="s">
        <v>295</v>
      </c>
      <c r="D214" s="10" t="s">
        <v>523</v>
      </c>
      <c r="E214" s="22"/>
      <c r="F214" s="22">
        <f t="shared" si="24"/>
        <v>0</v>
      </c>
      <c r="G214" s="22"/>
      <c r="H214" s="22">
        <f t="shared" si="25"/>
        <v>0</v>
      </c>
      <c r="I214" s="22"/>
      <c r="J214" s="22">
        <v>0</v>
      </c>
      <c r="K214" s="22"/>
      <c r="L214" s="22">
        <v>0</v>
      </c>
      <c r="M214" s="22"/>
      <c r="N214" s="22">
        <v>0</v>
      </c>
      <c r="O214" s="22"/>
      <c r="P214" s="22">
        <f t="shared" si="26"/>
        <v>0</v>
      </c>
      <c r="Q214" s="22"/>
      <c r="R214" s="22">
        <f t="shared" si="27"/>
        <v>0</v>
      </c>
      <c r="S214" s="22"/>
      <c r="T214" s="22">
        <f t="shared" si="28"/>
        <v>0</v>
      </c>
      <c r="U214" s="22"/>
      <c r="V214" s="22">
        <f t="shared" si="29"/>
        <v>0</v>
      </c>
      <c r="W214" s="22"/>
      <c r="X214" s="22">
        <f t="shared" si="30"/>
        <v>0</v>
      </c>
      <c r="Y214" s="22"/>
      <c r="Z214" s="22">
        <f t="shared" si="31"/>
        <v>0</v>
      </c>
    </row>
    <row r="215" spans="1:26" ht="18" customHeight="1" x14ac:dyDescent="0.2">
      <c r="A215" s="8">
        <v>892099105</v>
      </c>
      <c r="B215" s="8">
        <v>210194001</v>
      </c>
      <c r="C215" s="9" t="s">
        <v>324</v>
      </c>
      <c r="D215" s="10" t="s">
        <v>550</v>
      </c>
      <c r="E215" s="22"/>
      <c r="F215" s="22">
        <f t="shared" si="24"/>
        <v>0</v>
      </c>
      <c r="G215" s="22"/>
      <c r="H215" s="22">
        <f t="shared" si="25"/>
        <v>0</v>
      </c>
      <c r="I215" s="22"/>
      <c r="J215" s="22">
        <v>0</v>
      </c>
      <c r="K215" s="22"/>
      <c r="L215" s="22">
        <v>0</v>
      </c>
      <c r="M215" s="22"/>
      <c r="N215" s="22">
        <v>0</v>
      </c>
      <c r="O215" s="22"/>
      <c r="P215" s="22">
        <f t="shared" si="26"/>
        <v>0</v>
      </c>
      <c r="Q215" s="22"/>
      <c r="R215" s="22">
        <f t="shared" si="27"/>
        <v>0</v>
      </c>
      <c r="S215" s="22"/>
      <c r="T215" s="22">
        <f t="shared" si="28"/>
        <v>0</v>
      </c>
      <c r="U215" s="22"/>
      <c r="V215" s="22">
        <f t="shared" si="29"/>
        <v>0</v>
      </c>
      <c r="W215" s="22"/>
      <c r="X215" s="22">
        <f t="shared" si="30"/>
        <v>0</v>
      </c>
      <c r="Y215" s="22"/>
      <c r="Z215" s="22">
        <f t="shared" si="31"/>
        <v>0</v>
      </c>
    </row>
    <row r="216" spans="1:26" ht="18" customHeight="1" x14ac:dyDescent="0.2">
      <c r="A216" s="8">
        <v>892099149</v>
      </c>
      <c r="B216" s="8">
        <v>119494000</v>
      </c>
      <c r="C216" s="9" t="s">
        <v>325</v>
      </c>
      <c r="D216" s="10" t="s">
        <v>551</v>
      </c>
      <c r="E216" s="22"/>
      <c r="F216" s="22">
        <f t="shared" si="24"/>
        <v>0</v>
      </c>
      <c r="G216" s="22"/>
      <c r="H216" s="22">
        <f t="shared" si="25"/>
        <v>0</v>
      </c>
      <c r="I216" s="22"/>
      <c r="J216" s="22">
        <v>0</v>
      </c>
      <c r="K216" s="22"/>
      <c r="L216" s="22">
        <v>0</v>
      </c>
      <c r="M216" s="22"/>
      <c r="N216" s="22">
        <v>0</v>
      </c>
      <c r="O216" s="22"/>
      <c r="P216" s="22">
        <f t="shared" si="26"/>
        <v>0</v>
      </c>
      <c r="Q216" s="22"/>
      <c r="R216" s="22">
        <f t="shared" si="27"/>
        <v>0</v>
      </c>
      <c r="S216" s="22"/>
      <c r="T216" s="22">
        <f t="shared" si="28"/>
        <v>0</v>
      </c>
      <c r="U216" s="22"/>
      <c r="V216" s="22">
        <f t="shared" si="29"/>
        <v>0</v>
      </c>
      <c r="W216" s="22"/>
      <c r="X216" s="22">
        <f t="shared" si="30"/>
        <v>0</v>
      </c>
      <c r="Y216" s="22"/>
      <c r="Z216" s="22">
        <f t="shared" si="31"/>
        <v>0</v>
      </c>
    </row>
    <row r="217" spans="1:26" ht="18" customHeight="1" x14ac:dyDescent="0.2">
      <c r="A217" s="8">
        <v>892099216</v>
      </c>
      <c r="B217" s="8">
        <v>118585000</v>
      </c>
      <c r="C217" s="9" t="s">
        <v>271</v>
      </c>
      <c r="D217" s="10" t="s">
        <v>499</v>
      </c>
      <c r="E217" s="22"/>
      <c r="F217" s="22">
        <f t="shared" si="24"/>
        <v>0</v>
      </c>
      <c r="G217" s="22"/>
      <c r="H217" s="22">
        <f t="shared" si="25"/>
        <v>0</v>
      </c>
      <c r="I217" s="22"/>
      <c r="J217" s="22">
        <v>0</v>
      </c>
      <c r="K217" s="22"/>
      <c r="L217" s="22">
        <v>0</v>
      </c>
      <c r="M217" s="22"/>
      <c r="N217" s="22">
        <v>0</v>
      </c>
      <c r="O217" s="22"/>
      <c r="P217" s="22">
        <f t="shared" si="26"/>
        <v>0</v>
      </c>
      <c r="Q217" s="22"/>
      <c r="R217" s="22">
        <f t="shared" si="27"/>
        <v>0</v>
      </c>
      <c r="S217" s="22"/>
      <c r="T217" s="22">
        <f t="shared" si="28"/>
        <v>0</v>
      </c>
      <c r="U217" s="22"/>
      <c r="V217" s="22">
        <f t="shared" si="29"/>
        <v>0</v>
      </c>
      <c r="W217" s="22"/>
      <c r="X217" s="22">
        <f t="shared" si="30"/>
        <v>0</v>
      </c>
      <c r="Y217" s="22"/>
      <c r="Z217" s="22">
        <f t="shared" si="31"/>
        <v>0</v>
      </c>
    </row>
    <row r="218" spans="1:26" ht="18" customHeight="1" x14ac:dyDescent="0.2">
      <c r="A218" s="8">
        <v>892099232</v>
      </c>
      <c r="B218" s="8">
        <v>212450124</v>
      </c>
      <c r="C218" s="9" t="s">
        <v>311</v>
      </c>
      <c r="D218" s="10" t="s">
        <v>538</v>
      </c>
      <c r="E218" s="22"/>
      <c r="F218" s="22">
        <f t="shared" si="24"/>
        <v>0</v>
      </c>
      <c r="G218" s="22"/>
      <c r="H218" s="22">
        <f t="shared" si="25"/>
        <v>0</v>
      </c>
      <c r="I218" s="22"/>
      <c r="J218" s="22">
        <v>0</v>
      </c>
      <c r="K218" s="22"/>
      <c r="L218" s="22">
        <v>0</v>
      </c>
      <c r="M218" s="22"/>
      <c r="N218" s="22">
        <v>0</v>
      </c>
      <c r="O218" s="22"/>
      <c r="P218" s="22">
        <f t="shared" si="26"/>
        <v>0</v>
      </c>
      <c r="Q218" s="22"/>
      <c r="R218" s="22">
        <f t="shared" si="27"/>
        <v>0</v>
      </c>
      <c r="S218" s="22"/>
      <c r="T218" s="22">
        <f t="shared" si="28"/>
        <v>0</v>
      </c>
      <c r="U218" s="22"/>
      <c r="V218" s="22">
        <f t="shared" si="29"/>
        <v>0</v>
      </c>
      <c r="W218" s="22"/>
      <c r="X218" s="22">
        <f t="shared" si="30"/>
        <v>0</v>
      </c>
      <c r="Y218" s="22"/>
      <c r="Z218" s="22">
        <f t="shared" si="31"/>
        <v>0</v>
      </c>
    </row>
    <row r="219" spans="1:26" ht="18" customHeight="1" x14ac:dyDescent="0.2">
      <c r="A219" s="8">
        <v>892099242</v>
      </c>
      <c r="B219" s="8">
        <v>210050400</v>
      </c>
      <c r="C219" s="9" t="s">
        <v>326</v>
      </c>
      <c r="D219" s="10" t="s">
        <v>552</v>
      </c>
      <c r="E219" s="22"/>
      <c r="F219" s="22">
        <f t="shared" si="24"/>
        <v>0</v>
      </c>
      <c r="G219" s="22"/>
      <c r="H219" s="22">
        <f t="shared" si="25"/>
        <v>0</v>
      </c>
      <c r="I219" s="22"/>
      <c r="J219" s="22">
        <v>0</v>
      </c>
      <c r="K219" s="22"/>
      <c r="L219" s="22">
        <v>0</v>
      </c>
      <c r="M219" s="22"/>
      <c r="N219" s="22">
        <v>0</v>
      </c>
      <c r="O219" s="22"/>
      <c r="P219" s="22">
        <f t="shared" si="26"/>
        <v>0</v>
      </c>
      <c r="Q219" s="22"/>
      <c r="R219" s="22">
        <f t="shared" si="27"/>
        <v>0</v>
      </c>
      <c r="S219" s="22"/>
      <c r="T219" s="22">
        <f t="shared" si="28"/>
        <v>0</v>
      </c>
      <c r="U219" s="22"/>
      <c r="V219" s="22">
        <f t="shared" si="29"/>
        <v>0</v>
      </c>
      <c r="W219" s="22"/>
      <c r="X219" s="22">
        <f t="shared" si="30"/>
        <v>0</v>
      </c>
      <c r="Y219" s="22"/>
      <c r="Z219" s="22">
        <f t="shared" si="31"/>
        <v>0</v>
      </c>
    </row>
    <row r="220" spans="1:26" ht="18" customHeight="1" x14ac:dyDescent="0.2">
      <c r="A220" s="8">
        <v>892099246</v>
      </c>
      <c r="B220" s="8">
        <v>218650686</v>
      </c>
      <c r="C220" s="9" t="s">
        <v>336</v>
      </c>
      <c r="D220" s="10" t="s">
        <v>561</v>
      </c>
      <c r="E220" s="22"/>
      <c r="F220" s="22">
        <f t="shared" si="24"/>
        <v>0</v>
      </c>
      <c r="G220" s="22"/>
      <c r="H220" s="22">
        <f t="shared" si="25"/>
        <v>0</v>
      </c>
      <c r="I220" s="22"/>
      <c r="J220" s="22">
        <v>0</v>
      </c>
      <c r="K220" s="22"/>
      <c r="L220" s="22">
        <v>0</v>
      </c>
      <c r="M220" s="22"/>
      <c r="N220" s="22">
        <v>0</v>
      </c>
      <c r="O220" s="22"/>
      <c r="P220" s="22">
        <f t="shared" si="26"/>
        <v>0</v>
      </c>
      <c r="Q220" s="22"/>
      <c r="R220" s="22">
        <f t="shared" si="27"/>
        <v>0</v>
      </c>
      <c r="S220" s="22"/>
      <c r="T220" s="22">
        <f t="shared" si="28"/>
        <v>0</v>
      </c>
      <c r="U220" s="22"/>
      <c r="V220" s="22">
        <f t="shared" si="29"/>
        <v>0</v>
      </c>
      <c r="W220" s="22"/>
      <c r="X220" s="22">
        <f t="shared" si="30"/>
        <v>0</v>
      </c>
      <c r="Y220" s="22"/>
      <c r="Z220" s="22">
        <f t="shared" si="31"/>
        <v>0</v>
      </c>
    </row>
    <row r="221" spans="1:26" ht="18" customHeight="1" x14ac:dyDescent="0.2">
      <c r="A221" s="8">
        <v>892099324</v>
      </c>
      <c r="B221" s="8">
        <v>210150001</v>
      </c>
      <c r="C221" s="9" t="s">
        <v>242</v>
      </c>
      <c r="D221" s="10" t="s">
        <v>471</v>
      </c>
      <c r="E221" s="22"/>
      <c r="F221" s="22">
        <f t="shared" si="24"/>
        <v>0</v>
      </c>
      <c r="G221" s="22"/>
      <c r="H221" s="22">
        <f t="shared" si="25"/>
        <v>0</v>
      </c>
      <c r="I221" s="22"/>
      <c r="J221" s="22">
        <v>0</v>
      </c>
      <c r="K221" s="22"/>
      <c r="L221" s="22">
        <v>0</v>
      </c>
      <c r="M221" s="22"/>
      <c r="N221" s="22">
        <v>0</v>
      </c>
      <c r="O221" s="22"/>
      <c r="P221" s="22">
        <f t="shared" si="26"/>
        <v>0</v>
      </c>
      <c r="Q221" s="22"/>
      <c r="R221" s="22">
        <f t="shared" si="27"/>
        <v>0</v>
      </c>
      <c r="S221" s="22"/>
      <c r="T221" s="22">
        <f t="shared" si="28"/>
        <v>0</v>
      </c>
      <c r="U221" s="22"/>
      <c r="V221" s="22">
        <f t="shared" si="29"/>
        <v>0</v>
      </c>
      <c r="W221" s="22"/>
      <c r="X221" s="22">
        <f t="shared" si="30"/>
        <v>0</v>
      </c>
      <c r="Y221" s="22"/>
      <c r="Z221" s="22">
        <f t="shared" si="31"/>
        <v>0</v>
      </c>
    </row>
    <row r="222" spans="1:26" ht="18" customHeight="1" x14ac:dyDescent="0.2">
      <c r="A222" s="8">
        <v>892099325</v>
      </c>
      <c r="B222" s="8">
        <v>217350573</v>
      </c>
      <c r="C222" s="9" t="s">
        <v>332</v>
      </c>
      <c r="D222" s="10" t="s">
        <v>557</v>
      </c>
      <c r="E222" s="22"/>
      <c r="F222" s="22">
        <f t="shared" si="24"/>
        <v>0</v>
      </c>
      <c r="G222" s="22"/>
      <c r="H222" s="22">
        <f t="shared" si="25"/>
        <v>0</v>
      </c>
      <c r="I222" s="22"/>
      <c r="J222" s="22">
        <v>0</v>
      </c>
      <c r="K222" s="22"/>
      <c r="L222" s="22">
        <v>0</v>
      </c>
      <c r="M222" s="22"/>
      <c r="N222" s="22">
        <v>0</v>
      </c>
      <c r="O222" s="22"/>
      <c r="P222" s="22">
        <f t="shared" si="26"/>
        <v>0</v>
      </c>
      <c r="Q222" s="22"/>
      <c r="R222" s="22">
        <f t="shared" si="27"/>
        <v>0</v>
      </c>
      <c r="S222" s="22"/>
      <c r="T222" s="22">
        <f t="shared" si="28"/>
        <v>0</v>
      </c>
      <c r="U222" s="22"/>
      <c r="V222" s="22">
        <f t="shared" si="29"/>
        <v>0</v>
      </c>
      <c r="W222" s="22"/>
      <c r="X222" s="22">
        <f t="shared" si="30"/>
        <v>0</v>
      </c>
      <c r="Y222" s="22"/>
      <c r="Z222" s="22">
        <f t="shared" si="31"/>
        <v>0</v>
      </c>
    </row>
    <row r="223" spans="1:26" ht="18" customHeight="1" x14ac:dyDescent="0.2">
      <c r="A223" s="8">
        <v>892099392</v>
      </c>
      <c r="B223" s="8">
        <v>213085230</v>
      </c>
      <c r="C223" s="9" t="s">
        <v>243</v>
      </c>
      <c r="D223" s="10" t="s">
        <v>472</v>
      </c>
      <c r="E223" s="22"/>
      <c r="F223" s="22">
        <f t="shared" si="24"/>
        <v>0</v>
      </c>
      <c r="G223" s="22"/>
      <c r="H223" s="22">
        <f t="shared" si="25"/>
        <v>0</v>
      </c>
      <c r="I223" s="22"/>
      <c r="J223" s="22">
        <v>0</v>
      </c>
      <c r="K223" s="22"/>
      <c r="L223" s="22">
        <v>0</v>
      </c>
      <c r="M223" s="22"/>
      <c r="N223" s="22">
        <v>0</v>
      </c>
      <c r="O223" s="22"/>
      <c r="P223" s="22">
        <f t="shared" si="26"/>
        <v>0</v>
      </c>
      <c r="Q223" s="22"/>
      <c r="R223" s="22">
        <f t="shared" si="27"/>
        <v>0</v>
      </c>
      <c r="S223" s="22"/>
      <c r="T223" s="22">
        <f t="shared" si="28"/>
        <v>0</v>
      </c>
      <c r="U223" s="22"/>
      <c r="V223" s="22">
        <f t="shared" si="29"/>
        <v>0</v>
      </c>
      <c r="W223" s="22"/>
      <c r="X223" s="22">
        <f t="shared" si="30"/>
        <v>0</v>
      </c>
      <c r="Y223" s="22"/>
      <c r="Z223" s="22">
        <f t="shared" si="31"/>
        <v>0</v>
      </c>
    </row>
    <row r="224" spans="1:26" ht="18" customHeight="1" x14ac:dyDescent="0.2">
      <c r="A224" s="8">
        <v>892115007</v>
      </c>
      <c r="B224" s="8">
        <v>210144001</v>
      </c>
      <c r="C224" s="9" t="s">
        <v>272</v>
      </c>
      <c r="D224" s="10" t="s">
        <v>500</v>
      </c>
      <c r="E224" s="22"/>
      <c r="F224" s="22">
        <f t="shared" si="24"/>
        <v>0</v>
      </c>
      <c r="G224" s="22"/>
      <c r="H224" s="22">
        <f t="shared" si="25"/>
        <v>0</v>
      </c>
      <c r="I224" s="22"/>
      <c r="J224" s="22">
        <v>0</v>
      </c>
      <c r="K224" s="22"/>
      <c r="L224" s="22">
        <v>0</v>
      </c>
      <c r="M224" s="22"/>
      <c r="N224" s="22">
        <v>0</v>
      </c>
      <c r="O224" s="22"/>
      <c r="P224" s="22">
        <f t="shared" si="26"/>
        <v>0</v>
      </c>
      <c r="Q224" s="22"/>
      <c r="R224" s="22">
        <f t="shared" si="27"/>
        <v>0</v>
      </c>
      <c r="S224" s="22"/>
      <c r="T224" s="22">
        <f t="shared" si="28"/>
        <v>0</v>
      </c>
      <c r="U224" s="22"/>
      <c r="V224" s="22">
        <f t="shared" si="29"/>
        <v>0</v>
      </c>
      <c r="W224" s="22"/>
      <c r="X224" s="22">
        <f t="shared" si="30"/>
        <v>0</v>
      </c>
      <c r="Y224" s="22"/>
      <c r="Z224" s="22">
        <f t="shared" si="31"/>
        <v>0</v>
      </c>
    </row>
    <row r="225" spans="1:26" ht="18" customHeight="1" x14ac:dyDescent="0.2">
      <c r="A225" s="8">
        <v>892115015</v>
      </c>
      <c r="B225" s="8">
        <v>114444000</v>
      </c>
      <c r="C225" s="9" t="s">
        <v>244</v>
      </c>
      <c r="D225" s="10" t="s">
        <v>473</v>
      </c>
      <c r="E225" s="22"/>
      <c r="F225" s="22">
        <f t="shared" si="24"/>
        <v>0</v>
      </c>
      <c r="G225" s="22"/>
      <c r="H225" s="22">
        <f t="shared" si="25"/>
        <v>0</v>
      </c>
      <c r="I225" s="22"/>
      <c r="J225" s="22">
        <v>0</v>
      </c>
      <c r="K225" s="22"/>
      <c r="L225" s="22">
        <v>0</v>
      </c>
      <c r="M225" s="22"/>
      <c r="N225" s="22">
        <v>0</v>
      </c>
      <c r="O225" s="22"/>
      <c r="P225" s="22">
        <f t="shared" si="26"/>
        <v>0</v>
      </c>
      <c r="Q225" s="22"/>
      <c r="R225" s="22">
        <f t="shared" si="27"/>
        <v>0</v>
      </c>
      <c r="S225" s="22"/>
      <c r="T225" s="22">
        <f t="shared" si="28"/>
        <v>0</v>
      </c>
      <c r="U225" s="22"/>
      <c r="V225" s="22">
        <f t="shared" si="29"/>
        <v>0</v>
      </c>
      <c r="W225" s="22"/>
      <c r="X225" s="22">
        <f t="shared" si="30"/>
        <v>0</v>
      </c>
      <c r="Y225" s="22"/>
      <c r="Z225" s="22">
        <f t="shared" si="31"/>
        <v>0</v>
      </c>
    </row>
    <row r="226" spans="1:26" ht="18" customHeight="1" x14ac:dyDescent="0.2">
      <c r="A226" s="8">
        <v>892115024</v>
      </c>
      <c r="B226" s="8">
        <v>216044560</v>
      </c>
      <c r="C226" s="9" t="s">
        <v>300</v>
      </c>
      <c r="D226" s="10" t="s">
        <v>528</v>
      </c>
      <c r="E226" s="22"/>
      <c r="F226" s="22">
        <f t="shared" si="24"/>
        <v>0</v>
      </c>
      <c r="G226" s="22"/>
      <c r="H226" s="22">
        <f t="shared" si="25"/>
        <v>0</v>
      </c>
      <c r="I226" s="22"/>
      <c r="J226" s="22">
        <v>0</v>
      </c>
      <c r="K226" s="22"/>
      <c r="L226" s="22">
        <v>0</v>
      </c>
      <c r="M226" s="22"/>
      <c r="N226" s="22">
        <v>0</v>
      </c>
      <c r="O226" s="22"/>
      <c r="P226" s="22">
        <f t="shared" si="26"/>
        <v>0</v>
      </c>
      <c r="Q226" s="22"/>
      <c r="R226" s="22">
        <f t="shared" si="27"/>
        <v>0</v>
      </c>
      <c r="S226" s="22"/>
      <c r="T226" s="22">
        <f t="shared" si="28"/>
        <v>0</v>
      </c>
      <c r="U226" s="22"/>
      <c r="V226" s="22">
        <f t="shared" si="29"/>
        <v>0</v>
      </c>
      <c r="W226" s="22"/>
      <c r="X226" s="22">
        <f t="shared" si="30"/>
        <v>0</v>
      </c>
      <c r="Y226" s="22"/>
      <c r="Z226" s="22">
        <f t="shared" si="31"/>
        <v>0</v>
      </c>
    </row>
    <row r="227" spans="1:26" ht="18" customHeight="1" x14ac:dyDescent="0.2">
      <c r="A227" s="8">
        <v>892115029</v>
      </c>
      <c r="B227" s="8">
        <v>129444000</v>
      </c>
      <c r="C227" s="9" t="s">
        <v>38</v>
      </c>
      <c r="D227" s="10" t="s">
        <v>39</v>
      </c>
      <c r="E227" s="22"/>
      <c r="F227" s="22">
        <f t="shared" si="24"/>
        <v>0</v>
      </c>
      <c r="G227" s="22"/>
      <c r="H227" s="22">
        <f t="shared" si="25"/>
        <v>0</v>
      </c>
      <c r="I227" s="22">
        <v>505905387</v>
      </c>
      <c r="J227" s="22">
        <v>505905387</v>
      </c>
      <c r="K227" s="22"/>
      <c r="L227" s="22">
        <v>505905387</v>
      </c>
      <c r="M227" s="22"/>
      <c r="N227" s="22">
        <v>505905387</v>
      </c>
      <c r="O227" s="22">
        <f>VLOOKUP(A227,'[4]542305'!A$21:D$79,4,0)</f>
        <v>346912649</v>
      </c>
      <c r="P227" s="22">
        <f t="shared" si="26"/>
        <v>852818036</v>
      </c>
      <c r="Q227" s="22"/>
      <c r="R227" s="22">
        <f t="shared" si="27"/>
        <v>852818036</v>
      </c>
      <c r="S227" s="22">
        <v>7065679920</v>
      </c>
      <c r="T227" s="22">
        <f t="shared" si="28"/>
        <v>7918497956</v>
      </c>
      <c r="U227" s="22"/>
      <c r="V227" s="22">
        <f t="shared" si="29"/>
        <v>7918497956</v>
      </c>
      <c r="W227" s="22"/>
      <c r="X227" s="22">
        <f t="shared" si="30"/>
        <v>7918497956</v>
      </c>
      <c r="Y227" s="22"/>
      <c r="Z227" s="22">
        <f t="shared" si="31"/>
        <v>7918497956</v>
      </c>
    </row>
    <row r="228" spans="1:26" ht="18" customHeight="1" x14ac:dyDescent="0.2">
      <c r="A228" s="8">
        <v>892115155</v>
      </c>
      <c r="B228" s="8">
        <v>214744847</v>
      </c>
      <c r="C228" s="9" t="s">
        <v>245</v>
      </c>
      <c r="D228" s="10" t="s">
        <v>474</v>
      </c>
      <c r="E228" s="22"/>
      <c r="F228" s="22">
        <f t="shared" si="24"/>
        <v>0</v>
      </c>
      <c r="G228" s="22"/>
      <c r="H228" s="22">
        <f t="shared" si="25"/>
        <v>0</v>
      </c>
      <c r="I228" s="22"/>
      <c r="J228" s="22">
        <v>0</v>
      </c>
      <c r="K228" s="22"/>
      <c r="L228" s="22">
        <v>0</v>
      </c>
      <c r="M228" s="22"/>
      <c r="N228" s="22">
        <v>0</v>
      </c>
      <c r="O228" s="22"/>
      <c r="P228" s="22">
        <f t="shared" si="26"/>
        <v>0</v>
      </c>
      <c r="Q228" s="22"/>
      <c r="R228" s="22">
        <f t="shared" si="27"/>
        <v>0</v>
      </c>
      <c r="S228" s="22"/>
      <c r="T228" s="22">
        <f t="shared" si="28"/>
        <v>0</v>
      </c>
      <c r="U228" s="22"/>
      <c r="V228" s="22">
        <f t="shared" si="29"/>
        <v>0</v>
      </c>
      <c r="W228" s="22"/>
      <c r="X228" s="22">
        <f t="shared" si="30"/>
        <v>0</v>
      </c>
      <c r="Y228" s="22"/>
      <c r="Z228" s="22">
        <f t="shared" si="31"/>
        <v>0</v>
      </c>
    </row>
    <row r="229" spans="1:26" ht="18" customHeight="1" x14ac:dyDescent="0.2">
      <c r="A229" s="8">
        <v>892120020</v>
      </c>
      <c r="B229" s="8">
        <v>213044430</v>
      </c>
      <c r="C229" s="9" t="s">
        <v>327</v>
      </c>
      <c r="D229" s="19" t="s">
        <v>578</v>
      </c>
      <c r="E229" s="22"/>
      <c r="F229" s="22">
        <f t="shared" si="24"/>
        <v>0</v>
      </c>
      <c r="G229" s="22"/>
      <c r="H229" s="22">
        <f t="shared" si="25"/>
        <v>0</v>
      </c>
      <c r="I229" s="22"/>
      <c r="J229" s="22">
        <v>0</v>
      </c>
      <c r="K229" s="22"/>
      <c r="L229" s="22">
        <v>0</v>
      </c>
      <c r="M229" s="22"/>
      <c r="N229" s="22">
        <v>0</v>
      </c>
      <c r="O229" s="22"/>
      <c r="P229" s="22">
        <f t="shared" si="26"/>
        <v>0</v>
      </c>
      <c r="Q229" s="22"/>
      <c r="R229" s="22">
        <f t="shared" si="27"/>
        <v>0</v>
      </c>
      <c r="S229" s="22"/>
      <c r="T229" s="22">
        <f t="shared" si="28"/>
        <v>0</v>
      </c>
      <c r="U229" s="22"/>
      <c r="V229" s="22">
        <f t="shared" si="29"/>
        <v>0</v>
      </c>
      <c r="W229" s="22"/>
      <c r="X229" s="22">
        <f t="shared" si="30"/>
        <v>0</v>
      </c>
      <c r="Y229" s="22"/>
      <c r="Z229" s="22">
        <f t="shared" si="31"/>
        <v>0</v>
      </c>
    </row>
    <row r="230" spans="1:26" ht="18" customHeight="1" x14ac:dyDescent="0.2">
      <c r="A230" s="8">
        <v>892200312</v>
      </c>
      <c r="B230" s="8">
        <v>212370523</v>
      </c>
      <c r="C230" s="9" t="s">
        <v>309</v>
      </c>
      <c r="D230" s="10" t="s">
        <v>536</v>
      </c>
      <c r="E230" s="22"/>
      <c r="F230" s="22">
        <f t="shared" si="24"/>
        <v>0</v>
      </c>
      <c r="G230" s="22"/>
      <c r="H230" s="22">
        <f t="shared" si="25"/>
        <v>0</v>
      </c>
      <c r="I230" s="22"/>
      <c r="J230" s="22">
        <v>0</v>
      </c>
      <c r="K230" s="22"/>
      <c r="L230" s="22">
        <v>0</v>
      </c>
      <c r="M230" s="22"/>
      <c r="N230" s="22">
        <v>0</v>
      </c>
      <c r="O230" s="22"/>
      <c r="P230" s="22">
        <f t="shared" si="26"/>
        <v>0</v>
      </c>
      <c r="Q230" s="22"/>
      <c r="R230" s="22">
        <f t="shared" si="27"/>
        <v>0</v>
      </c>
      <c r="S230" s="22"/>
      <c r="T230" s="22">
        <f t="shared" si="28"/>
        <v>0</v>
      </c>
      <c r="U230" s="22"/>
      <c r="V230" s="22">
        <f t="shared" si="29"/>
        <v>0</v>
      </c>
      <c r="W230" s="22"/>
      <c r="X230" s="22">
        <f t="shared" si="30"/>
        <v>0</v>
      </c>
      <c r="Y230" s="22"/>
      <c r="Z230" s="22">
        <f t="shared" si="31"/>
        <v>0</v>
      </c>
    </row>
    <row r="231" spans="1:26" ht="18" customHeight="1" x14ac:dyDescent="0.2">
      <c r="A231" s="8">
        <v>892200323</v>
      </c>
      <c r="B231" s="8">
        <v>128870000</v>
      </c>
      <c r="C231" s="9" t="s">
        <v>40</v>
      </c>
      <c r="D231" s="10" t="s">
        <v>41</v>
      </c>
      <c r="E231" s="22"/>
      <c r="F231" s="22">
        <f t="shared" si="24"/>
        <v>0</v>
      </c>
      <c r="G231" s="22"/>
      <c r="H231" s="22">
        <f t="shared" si="25"/>
        <v>0</v>
      </c>
      <c r="I231" s="22">
        <v>530195987</v>
      </c>
      <c r="J231" s="22">
        <v>530195987</v>
      </c>
      <c r="K231" s="22"/>
      <c r="L231" s="22">
        <v>530195987</v>
      </c>
      <c r="M231" s="22"/>
      <c r="N231" s="22">
        <v>530195987</v>
      </c>
      <c r="O231" s="22">
        <f>VLOOKUP(A231,'[4]542305'!A$21:D$79,4,0)</f>
        <v>425747942</v>
      </c>
      <c r="P231" s="22">
        <f t="shared" si="26"/>
        <v>955943929</v>
      </c>
      <c r="Q231" s="22"/>
      <c r="R231" s="22">
        <f t="shared" si="27"/>
        <v>955943929</v>
      </c>
      <c r="S231" s="22">
        <v>6666986599</v>
      </c>
      <c r="T231" s="22">
        <f t="shared" si="28"/>
        <v>7622930528</v>
      </c>
      <c r="U231" s="22"/>
      <c r="V231" s="22">
        <f t="shared" si="29"/>
        <v>7622930528</v>
      </c>
      <c r="W231" s="22"/>
      <c r="X231" s="22">
        <f t="shared" si="30"/>
        <v>7622930528</v>
      </c>
      <c r="Y231" s="22"/>
      <c r="Z231" s="22">
        <f t="shared" si="31"/>
        <v>7622930528</v>
      </c>
    </row>
    <row r="232" spans="1:26" ht="18" customHeight="1" x14ac:dyDescent="0.2">
      <c r="A232" s="8">
        <v>892200839</v>
      </c>
      <c r="B232" s="8">
        <v>212070820</v>
      </c>
      <c r="C232" s="9" t="s">
        <v>246</v>
      </c>
      <c r="D232" s="10" t="s">
        <v>475</v>
      </c>
      <c r="E232" s="22"/>
      <c r="F232" s="22">
        <f t="shared" si="24"/>
        <v>0</v>
      </c>
      <c r="G232" s="22"/>
      <c r="H232" s="22">
        <f t="shared" si="25"/>
        <v>0</v>
      </c>
      <c r="I232" s="22"/>
      <c r="J232" s="22">
        <v>0</v>
      </c>
      <c r="K232" s="22"/>
      <c r="L232" s="22">
        <v>0</v>
      </c>
      <c r="M232" s="22"/>
      <c r="N232" s="22">
        <v>0</v>
      </c>
      <c r="O232" s="22"/>
      <c r="P232" s="22">
        <f t="shared" si="26"/>
        <v>0</v>
      </c>
      <c r="Q232" s="22"/>
      <c r="R232" s="22">
        <f t="shared" si="27"/>
        <v>0</v>
      </c>
      <c r="S232" s="22"/>
      <c r="T232" s="22">
        <f t="shared" si="28"/>
        <v>0</v>
      </c>
      <c r="U232" s="22"/>
      <c r="V232" s="22">
        <f t="shared" si="29"/>
        <v>0</v>
      </c>
      <c r="W232" s="22"/>
      <c r="X232" s="22">
        <f t="shared" si="30"/>
        <v>0</v>
      </c>
      <c r="Y232" s="22"/>
      <c r="Z232" s="22">
        <f t="shared" si="31"/>
        <v>0</v>
      </c>
    </row>
    <row r="233" spans="1:26" ht="18" customHeight="1" x14ac:dyDescent="0.2">
      <c r="A233" s="8">
        <v>892201282</v>
      </c>
      <c r="B233" s="8">
        <v>210270702</v>
      </c>
      <c r="C233" s="9" t="s">
        <v>328</v>
      </c>
      <c r="D233" s="10" t="s">
        <v>553</v>
      </c>
      <c r="E233" s="22"/>
      <c r="F233" s="22">
        <f t="shared" si="24"/>
        <v>0</v>
      </c>
      <c r="G233" s="22"/>
      <c r="H233" s="22">
        <f t="shared" si="25"/>
        <v>0</v>
      </c>
      <c r="I233" s="22"/>
      <c r="J233" s="22">
        <v>0</v>
      </c>
      <c r="K233" s="22"/>
      <c r="L233" s="22">
        <v>0</v>
      </c>
      <c r="M233" s="22"/>
      <c r="N233" s="22">
        <v>0</v>
      </c>
      <c r="O233" s="22"/>
      <c r="P233" s="22">
        <f t="shared" si="26"/>
        <v>0</v>
      </c>
      <c r="Q233" s="22"/>
      <c r="R233" s="22">
        <f t="shared" si="27"/>
        <v>0</v>
      </c>
      <c r="S233" s="22"/>
      <c r="T233" s="22">
        <f t="shared" si="28"/>
        <v>0</v>
      </c>
      <c r="U233" s="22"/>
      <c r="V233" s="22">
        <f t="shared" si="29"/>
        <v>0</v>
      </c>
      <c r="W233" s="22"/>
      <c r="X233" s="22">
        <f t="shared" si="30"/>
        <v>0</v>
      </c>
      <c r="Y233" s="22"/>
      <c r="Z233" s="22">
        <f t="shared" si="31"/>
        <v>0</v>
      </c>
    </row>
    <row r="234" spans="1:26" ht="18" customHeight="1" x14ac:dyDescent="0.2">
      <c r="A234" s="8">
        <v>892201286</v>
      </c>
      <c r="B234" s="8">
        <v>211070110</v>
      </c>
      <c r="C234" s="9" t="s">
        <v>247</v>
      </c>
      <c r="D234" s="10" t="s">
        <v>476</v>
      </c>
      <c r="E234" s="22"/>
      <c r="F234" s="22">
        <f t="shared" si="24"/>
        <v>0</v>
      </c>
      <c r="G234" s="22"/>
      <c r="H234" s="22">
        <f t="shared" si="25"/>
        <v>0</v>
      </c>
      <c r="I234" s="22"/>
      <c r="J234" s="22">
        <v>0</v>
      </c>
      <c r="K234" s="22"/>
      <c r="L234" s="22">
        <v>0</v>
      </c>
      <c r="M234" s="22"/>
      <c r="N234" s="22">
        <v>0</v>
      </c>
      <c r="O234" s="22"/>
      <c r="P234" s="22">
        <f t="shared" si="26"/>
        <v>0</v>
      </c>
      <c r="Q234" s="22"/>
      <c r="R234" s="22">
        <f t="shared" si="27"/>
        <v>0</v>
      </c>
      <c r="S234" s="22"/>
      <c r="T234" s="22">
        <f t="shared" si="28"/>
        <v>0</v>
      </c>
      <c r="U234" s="22"/>
      <c r="V234" s="22">
        <f t="shared" si="29"/>
        <v>0</v>
      </c>
      <c r="W234" s="22"/>
      <c r="X234" s="22">
        <f t="shared" si="30"/>
        <v>0</v>
      </c>
      <c r="Y234" s="22"/>
      <c r="Z234" s="22">
        <f t="shared" si="31"/>
        <v>0</v>
      </c>
    </row>
    <row r="235" spans="1:26" ht="18" customHeight="1" x14ac:dyDescent="0.2">
      <c r="A235" s="8">
        <v>892280021</v>
      </c>
      <c r="B235" s="8">
        <v>117070000</v>
      </c>
      <c r="C235" s="9" t="s">
        <v>248</v>
      </c>
      <c r="D235" s="10" t="s">
        <v>477</v>
      </c>
      <c r="E235" s="22"/>
      <c r="F235" s="22">
        <f t="shared" si="24"/>
        <v>0</v>
      </c>
      <c r="G235" s="22"/>
      <c r="H235" s="22">
        <f t="shared" si="25"/>
        <v>0</v>
      </c>
      <c r="I235" s="22"/>
      <c r="J235" s="22">
        <v>0</v>
      </c>
      <c r="K235" s="22"/>
      <c r="L235" s="22">
        <v>0</v>
      </c>
      <c r="M235" s="22"/>
      <c r="N235" s="22">
        <v>0</v>
      </c>
      <c r="O235" s="22"/>
      <c r="P235" s="22">
        <f t="shared" si="26"/>
        <v>0</v>
      </c>
      <c r="Q235" s="22"/>
      <c r="R235" s="22">
        <f t="shared" si="27"/>
        <v>0</v>
      </c>
      <c r="S235" s="22"/>
      <c r="T235" s="22">
        <f t="shared" si="28"/>
        <v>0</v>
      </c>
      <c r="U235" s="22"/>
      <c r="V235" s="22">
        <f t="shared" si="29"/>
        <v>0</v>
      </c>
      <c r="W235" s="22"/>
      <c r="X235" s="22">
        <f t="shared" si="30"/>
        <v>0</v>
      </c>
      <c r="Y235" s="22"/>
      <c r="Z235" s="22">
        <f t="shared" si="31"/>
        <v>0</v>
      </c>
    </row>
    <row r="236" spans="1:26" ht="18" customHeight="1" x14ac:dyDescent="0.2">
      <c r="A236" s="8">
        <v>892280053</v>
      </c>
      <c r="B236" s="8">
        <v>210470204</v>
      </c>
      <c r="C236" s="9" t="s">
        <v>306</v>
      </c>
      <c r="D236" s="10" t="s">
        <v>533</v>
      </c>
      <c r="E236" s="22"/>
      <c r="F236" s="22">
        <f t="shared" si="24"/>
        <v>0</v>
      </c>
      <c r="G236" s="22"/>
      <c r="H236" s="22">
        <f t="shared" si="25"/>
        <v>0</v>
      </c>
      <c r="I236" s="22"/>
      <c r="J236" s="22">
        <v>0</v>
      </c>
      <c r="K236" s="22"/>
      <c r="L236" s="22">
        <v>0</v>
      </c>
      <c r="M236" s="22"/>
      <c r="N236" s="22">
        <v>0</v>
      </c>
      <c r="O236" s="22"/>
      <c r="P236" s="22">
        <f t="shared" si="26"/>
        <v>0</v>
      </c>
      <c r="Q236" s="22"/>
      <c r="R236" s="22">
        <f t="shared" si="27"/>
        <v>0</v>
      </c>
      <c r="S236" s="22"/>
      <c r="T236" s="22">
        <f t="shared" si="28"/>
        <v>0</v>
      </c>
      <c r="U236" s="22"/>
      <c r="V236" s="22">
        <f t="shared" si="29"/>
        <v>0</v>
      </c>
      <c r="W236" s="22"/>
      <c r="X236" s="22">
        <f t="shared" si="30"/>
        <v>0</v>
      </c>
      <c r="Y236" s="22"/>
      <c r="Z236" s="22">
        <f t="shared" si="31"/>
        <v>0</v>
      </c>
    </row>
    <row r="237" spans="1:26" s="65" customFormat="1" ht="18" customHeight="1" x14ac:dyDescent="0.2">
      <c r="A237" s="62">
        <v>892280055</v>
      </c>
      <c r="B237" s="62">
        <v>217070670</v>
      </c>
      <c r="C237" s="38" t="s">
        <v>273</v>
      </c>
      <c r="D237" s="63" t="s">
        <v>501</v>
      </c>
      <c r="E237" s="64"/>
      <c r="F237" s="64">
        <f t="shared" si="24"/>
        <v>0</v>
      </c>
      <c r="G237" s="64"/>
      <c r="H237" s="64">
        <f t="shared" si="25"/>
        <v>0</v>
      </c>
      <c r="I237" s="64"/>
      <c r="J237" s="64">
        <v>0</v>
      </c>
      <c r="K237" s="64"/>
      <c r="L237" s="64">
        <v>0</v>
      </c>
      <c r="M237" s="64"/>
      <c r="N237" s="64">
        <v>0</v>
      </c>
      <c r="O237" s="22"/>
      <c r="P237" s="22">
        <f t="shared" si="26"/>
        <v>0</v>
      </c>
      <c r="Q237" s="22"/>
      <c r="R237" s="22">
        <f t="shared" si="27"/>
        <v>0</v>
      </c>
      <c r="S237" s="22"/>
      <c r="T237" s="22">
        <f t="shared" si="28"/>
        <v>0</v>
      </c>
      <c r="U237" s="22"/>
      <c r="V237" s="22">
        <f t="shared" si="29"/>
        <v>0</v>
      </c>
      <c r="W237" s="22"/>
      <c r="X237" s="22">
        <f t="shared" si="30"/>
        <v>0</v>
      </c>
      <c r="Y237" s="22"/>
      <c r="Z237" s="22">
        <f t="shared" si="31"/>
        <v>0</v>
      </c>
    </row>
    <row r="238" spans="1:26" s="65" customFormat="1" ht="18" customHeight="1" x14ac:dyDescent="0.2">
      <c r="A238" s="62">
        <v>892280063</v>
      </c>
      <c r="B238" s="62">
        <v>211770717</v>
      </c>
      <c r="C238" s="38" t="s">
        <v>296</v>
      </c>
      <c r="D238" s="63" t="s">
        <v>524</v>
      </c>
      <c r="E238" s="64"/>
      <c r="F238" s="64">
        <f t="shared" si="24"/>
        <v>0</v>
      </c>
      <c r="G238" s="64"/>
      <c r="H238" s="64">
        <f t="shared" si="25"/>
        <v>0</v>
      </c>
      <c r="I238" s="64"/>
      <c r="J238" s="64">
        <v>0</v>
      </c>
      <c r="K238" s="64"/>
      <c r="L238" s="64">
        <v>0</v>
      </c>
      <c r="M238" s="64"/>
      <c r="N238" s="64">
        <v>0</v>
      </c>
      <c r="O238" s="22"/>
      <c r="P238" s="22">
        <f t="shared" si="26"/>
        <v>0</v>
      </c>
      <c r="Q238" s="22"/>
      <c r="R238" s="22">
        <f t="shared" si="27"/>
        <v>0</v>
      </c>
      <c r="S238" s="22"/>
      <c r="T238" s="22">
        <f t="shared" si="28"/>
        <v>0</v>
      </c>
      <c r="U238" s="22"/>
      <c r="V238" s="22">
        <f t="shared" si="29"/>
        <v>0</v>
      </c>
      <c r="W238" s="22"/>
      <c r="X238" s="22">
        <f t="shared" si="30"/>
        <v>0</v>
      </c>
      <c r="Y238" s="22"/>
      <c r="Z238" s="22">
        <f t="shared" si="31"/>
        <v>0</v>
      </c>
    </row>
    <row r="239" spans="1:26" s="65" customFormat="1" ht="18" customHeight="1" x14ac:dyDescent="0.2">
      <c r="A239" s="62">
        <v>892300123</v>
      </c>
      <c r="B239" s="62">
        <v>211420614</v>
      </c>
      <c r="C239" s="38" t="s">
        <v>274</v>
      </c>
      <c r="D239" s="63" t="s">
        <v>502</v>
      </c>
      <c r="E239" s="64"/>
      <c r="F239" s="64">
        <f t="shared" si="24"/>
        <v>0</v>
      </c>
      <c r="G239" s="64"/>
      <c r="H239" s="64">
        <f t="shared" si="25"/>
        <v>0</v>
      </c>
      <c r="I239" s="64"/>
      <c r="J239" s="64">
        <v>0</v>
      </c>
      <c r="K239" s="64"/>
      <c r="L239" s="64">
        <v>0</v>
      </c>
      <c r="M239" s="64"/>
      <c r="N239" s="64">
        <v>0</v>
      </c>
      <c r="O239" s="22"/>
      <c r="P239" s="22">
        <f t="shared" si="26"/>
        <v>0</v>
      </c>
      <c r="Q239" s="22"/>
      <c r="R239" s="22">
        <f t="shared" si="27"/>
        <v>0</v>
      </c>
      <c r="S239" s="22"/>
      <c r="T239" s="22">
        <f t="shared" si="28"/>
        <v>0</v>
      </c>
      <c r="U239" s="22"/>
      <c r="V239" s="22">
        <f t="shared" si="29"/>
        <v>0</v>
      </c>
      <c r="W239" s="22"/>
      <c r="X239" s="22">
        <f t="shared" si="30"/>
        <v>0</v>
      </c>
      <c r="Y239" s="22"/>
      <c r="Z239" s="22">
        <f t="shared" si="31"/>
        <v>0</v>
      </c>
    </row>
    <row r="240" spans="1:26" s="65" customFormat="1" ht="18" customHeight="1" x14ac:dyDescent="0.2">
      <c r="A240" s="62">
        <v>892300285</v>
      </c>
      <c r="B240" s="62">
        <v>821920000</v>
      </c>
      <c r="C240" s="38" t="s">
        <v>42</v>
      </c>
      <c r="D240" s="63" t="s">
        <v>93</v>
      </c>
      <c r="E240" s="64"/>
      <c r="F240" s="64">
        <f t="shared" si="24"/>
        <v>0</v>
      </c>
      <c r="G240" s="64">
        <v>1061379601</v>
      </c>
      <c r="H240" s="64">
        <f t="shared" si="25"/>
        <v>1061379601</v>
      </c>
      <c r="I240" s="64">
        <v>585475179</v>
      </c>
      <c r="J240" s="64">
        <v>585475179</v>
      </c>
      <c r="K240" s="64"/>
      <c r="L240" s="64">
        <v>585475179</v>
      </c>
      <c r="M240" s="64"/>
      <c r="N240" s="64">
        <v>585475179</v>
      </c>
      <c r="O240" s="22">
        <f>VLOOKUP(A240,'[4]542305'!A$21:D$79,4,0)</f>
        <v>693071253</v>
      </c>
      <c r="P240" s="22">
        <f t="shared" si="26"/>
        <v>1278546432</v>
      </c>
      <c r="Q240" s="22"/>
      <c r="R240" s="22">
        <f t="shared" si="27"/>
        <v>1278546432</v>
      </c>
      <c r="S240" s="22">
        <v>7007581837</v>
      </c>
      <c r="T240" s="22">
        <f t="shared" si="28"/>
        <v>8286128269</v>
      </c>
      <c r="U240" s="22"/>
      <c r="V240" s="22">
        <f t="shared" si="29"/>
        <v>8286128269</v>
      </c>
      <c r="W240" s="22"/>
      <c r="X240" s="22">
        <f t="shared" si="30"/>
        <v>8286128269</v>
      </c>
      <c r="Y240" s="22"/>
      <c r="Z240" s="22">
        <f t="shared" si="31"/>
        <v>8286128269</v>
      </c>
    </row>
    <row r="241" spans="1:26" s="65" customFormat="1" ht="18" customHeight="1" x14ac:dyDescent="0.2">
      <c r="A241" s="62">
        <v>892301093</v>
      </c>
      <c r="B241" s="62">
        <v>217020770</v>
      </c>
      <c r="C241" s="38" t="s">
        <v>275</v>
      </c>
      <c r="D241" s="63" t="s">
        <v>503</v>
      </c>
      <c r="E241" s="64"/>
      <c r="F241" s="64">
        <f t="shared" si="24"/>
        <v>0</v>
      </c>
      <c r="G241" s="64"/>
      <c r="H241" s="64">
        <f t="shared" si="25"/>
        <v>0</v>
      </c>
      <c r="I241" s="64"/>
      <c r="J241" s="64">
        <v>0</v>
      </c>
      <c r="K241" s="64"/>
      <c r="L241" s="64">
        <v>0</v>
      </c>
      <c r="M241" s="64"/>
      <c r="N241" s="64">
        <v>0</v>
      </c>
      <c r="O241" s="22"/>
      <c r="P241" s="22">
        <f t="shared" si="26"/>
        <v>0</v>
      </c>
      <c r="Q241" s="22"/>
      <c r="R241" s="22">
        <f t="shared" si="27"/>
        <v>0</v>
      </c>
      <c r="S241" s="22"/>
      <c r="T241" s="22">
        <f t="shared" si="28"/>
        <v>0</v>
      </c>
      <c r="U241" s="22"/>
      <c r="V241" s="22">
        <f t="shared" si="29"/>
        <v>0</v>
      </c>
      <c r="W241" s="22"/>
      <c r="X241" s="22">
        <f t="shared" si="30"/>
        <v>0</v>
      </c>
      <c r="Y241" s="22"/>
      <c r="Z241" s="22">
        <f t="shared" si="31"/>
        <v>0</v>
      </c>
    </row>
    <row r="242" spans="1:26" s="65" customFormat="1" ht="18" customHeight="1" x14ac:dyDescent="0.2">
      <c r="A242" s="62">
        <v>892399999</v>
      </c>
      <c r="B242" s="62">
        <v>112020000</v>
      </c>
      <c r="C242" s="38" t="s">
        <v>301</v>
      </c>
      <c r="D242" s="63" t="s">
        <v>529</v>
      </c>
      <c r="E242" s="64"/>
      <c r="F242" s="64">
        <f t="shared" si="24"/>
        <v>0</v>
      </c>
      <c r="G242" s="64"/>
      <c r="H242" s="64">
        <f t="shared" si="25"/>
        <v>0</v>
      </c>
      <c r="I242" s="64"/>
      <c r="J242" s="64">
        <v>0</v>
      </c>
      <c r="K242" s="64"/>
      <c r="L242" s="64">
        <v>0</v>
      </c>
      <c r="M242" s="64"/>
      <c r="N242" s="64">
        <v>0</v>
      </c>
      <c r="O242" s="22"/>
      <c r="P242" s="22">
        <f t="shared" si="26"/>
        <v>0</v>
      </c>
      <c r="Q242" s="22"/>
      <c r="R242" s="22">
        <f t="shared" si="27"/>
        <v>0</v>
      </c>
      <c r="S242" s="22"/>
      <c r="T242" s="22">
        <f t="shared" si="28"/>
        <v>0</v>
      </c>
      <c r="U242" s="22"/>
      <c r="V242" s="22">
        <f t="shared" si="29"/>
        <v>0</v>
      </c>
      <c r="W242" s="22"/>
      <c r="X242" s="22">
        <f t="shared" si="30"/>
        <v>0</v>
      </c>
      <c r="Y242" s="22"/>
      <c r="Z242" s="22">
        <f t="shared" si="31"/>
        <v>0</v>
      </c>
    </row>
    <row r="243" spans="1:26" s="65" customFormat="1" ht="18" customHeight="1" x14ac:dyDescent="0.2">
      <c r="A243" s="62">
        <v>892400038</v>
      </c>
      <c r="B243" s="62">
        <v>118888000</v>
      </c>
      <c r="C243" s="38" t="s">
        <v>276</v>
      </c>
      <c r="D243" s="63" t="s">
        <v>504</v>
      </c>
      <c r="E243" s="64"/>
      <c r="F243" s="64">
        <f t="shared" si="24"/>
        <v>0</v>
      </c>
      <c r="G243" s="64"/>
      <c r="H243" s="64">
        <f t="shared" si="25"/>
        <v>0</v>
      </c>
      <c r="I243" s="64"/>
      <c r="J243" s="64">
        <v>0</v>
      </c>
      <c r="K243" s="64"/>
      <c r="L243" s="64">
        <v>0</v>
      </c>
      <c r="M243" s="64"/>
      <c r="N243" s="64">
        <v>0</v>
      </c>
      <c r="O243" s="22"/>
      <c r="P243" s="22">
        <f t="shared" si="26"/>
        <v>0</v>
      </c>
      <c r="Q243" s="22"/>
      <c r="R243" s="22">
        <f t="shared" si="27"/>
        <v>0</v>
      </c>
      <c r="S243" s="22"/>
      <c r="T243" s="22">
        <f t="shared" si="28"/>
        <v>0</v>
      </c>
      <c r="U243" s="22"/>
      <c r="V243" s="22">
        <f t="shared" si="29"/>
        <v>0</v>
      </c>
      <c r="W243" s="22"/>
      <c r="X243" s="22">
        <f t="shared" si="30"/>
        <v>0</v>
      </c>
      <c r="Y243" s="22"/>
      <c r="Z243" s="22">
        <f t="shared" si="31"/>
        <v>0</v>
      </c>
    </row>
    <row r="244" spans="1:26" s="65" customFormat="1" ht="18" customHeight="1" x14ac:dyDescent="0.2">
      <c r="A244" s="62">
        <v>899999433</v>
      </c>
      <c r="B244" s="62">
        <v>218625286</v>
      </c>
      <c r="C244" s="37" t="s">
        <v>608</v>
      </c>
      <c r="D244" s="63" t="s">
        <v>580</v>
      </c>
      <c r="E244" s="64"/>
      <c r="F244" s="64">
        <f t="shared" si="24"/>
        <v>0</v>
      </c>
      <c r="G244" s="64"/>
      <c r="H244" s="64">
        <f t="shared" si="25"/>
        <v>0</v>
      </c>
      <c r="I244" s="64"/>
      <c r="J244" s="64">
        <v>0</v>
      </c>
      <c r="K244" s="64"/>
      <c r="L244" s="64">
        <v>0</v>
      </c>
      <c r="M244" s="64"/>
      <c r="N244" s="64">
        <v>0</v>
      </c>
      <c r="O244" s="22"/>
      <c r="P244" s="22">
        <f t="shared" si="26"/>
        <v>0</v>
      </c>
      <c r="Q244" s="22"/>
      <c r="R244" s="22">
        <f t="shared" si="27"/>
        <v>0</v>
      </c>
      <c r="S244" s="22"/>
      <c r="T244" s="22">
        <f t="shared" si="28"/>
        <v>0</v>
      </c>
      <c r="U244" s="22"/>
      <c r="V244" s="22">
        <f t="shared" si="29"/>
        <v>0</v>
      </c>
      <c r="W244" s="22"/>
      <c r="X244" s="22">
        <f t="shared" si="30"/>
        <v>0</v>
      </c>
      <c r="Y244" s="22"/>
      <c r="Z244" s="22">
        <f t="shared" si="31"/>
        <v>0</v>
      </c>
    </row>
    <row r="245" spans="1:26" s="65" customFormat="1" ht="18" customHeight="1" x14ac:dyDescent="0.2">
      <c r="A245" s="62">
        <v>899999063</v>
      </c>
      <c r="B245" s="62">
        <v>27400000</v>
      </c>
      <c r="C245" s="38" t="s">
        <v>347</v>
      </c>
      <c r="D245" s="63" t="s">
        <v>94</v>
      </c>
      <c r="E245" s="64"/>
      <c r="F245" s="64">
        <f t="shared" si="24"/>
        <v>0</v>
      </c>
      <c r="G245" s="64">
        <v>58919407517</v>
      </c>
      <c r="H245" s="64">
        <f t="shared" si="25"/>
        <v>58919407517</v>
      </c>
      <c r="I245" s="64">
        <v>862372977</v>
      </c>
      <c r="J245" s="64">
        <v>862372977</v>
      </c>
      <c r="K245" s="64"/>
      <c r="L245" s="64">
        <v>862372977</v>
      </c>
      <c r="M245" s="64"/>
      <c r="N245" s="64">
        <v>862372977</v>
      </c>
      <c r="O245" s="22">
        <f>VLOOKUP(A245,'[4]542305'!A$21:D$79,4,0)</f>
        <v>9497907548</v>
      </c>
      <c r="P245" s="22">
        <f t="shared" si="26"/>
        <v>10360280525</v>
      </c>
      <c r="Q245" s="22"/>
      <c r="R245" s="22">
        <f t="shared" si="27"/>
        <v>10360280525</v>
      </c>
      <c r="S245" s="22">
        <v>14824260870</v>
      </c>
      <c r="T245" s="22">
        <f t="shared" si="28"/>
        <v>25184541395</v>
      </c>
      <c r="U245" s="22"/>
      <c r="V245" s="22">
        <f t="shared" si="29"/>
        <v>25184541395</v>
      </c>
      <c r="W245" s="22"/>
      <c r="X245" s="22">
        <f t="shared" si="30"/>
        <v>25184541395</v>
      </c>
      <c r="Y245" s="22"/>
      <c r="Z245" s="22">
        <f t="shared" si="31"/>
        <v>25184541395</v>
      </c>
    </row>
    <row r="246" spans="1:26" s="65" customFormat="1" ht="18" customHeight="1" x14ac:dyDescent="0.2">
      <c r="A246" s="62">
        <v>899999114</v>
      </c>
      <c r="B246" s="62">
        <v>112525000</v>
      </c>
      <c r="C246" s="38" t="s">
        <v>254</v>
      </c>
      <c r="D246" s="63" t="s">
        <v>483</v>
      </c>
      <c r="E246" s="64"/>
      <c r="F246" s="64">
        <f t="shared" si="24"/>
        <v>0</v>
      </c>
      <c r="G246" s="64"/>
      <c r="H246" s="64">
        <f t="shared" si="25"/>
        <v>0</v>
      </c>
      <c r="I246" s="64"/>
      <c r="J246" s="64">
        <v>0</v>
      </c>
      <c r="K246" s="64"/>
      <c r="L246" s="64">
        <v>0</v>
      </c>
      <c r="M246" s="64"/>
      <c r="N246" s="64">
        <v>0</v>
      </c>
      <c r="O246" s="22"/>
      <c r="P246" s="22">
        <f t="shared" si="26"/>
        <v>0</v>
      </c>
      <c r="Q246" s="22"/>
      <c r="R246" s="22">
        <f t="shared" si="27"/>
        <v>0</v>
      </c>
      <c r="S246" s="22"/>
      <c r="T246" s="22">
        <f t="shared" si="28"/>
        <v>0</v>
      </c>
      <c r="U246" s="22"/>
      <c r="V246" s="22">
        <f t="shared" si="29"/>
        <v>0</v>
      </c>
      <c r="W246" s="22"/>
      <c r="X246" s="22">
        <f t="shared" si="30"/>
        <v>0</v>
      </c>
      <c r="Y246" s="22"/>
      <c r="Z246" s="22">
        <f t="shared" si="31"/>
        <v>0</v>
      </c>
    </row>
    <row r="247" spans="1:26" s="65" customFormat="1" ht="18" customHeight="1" x14ac:dyDescent="0.2">
      <c r="A247" s="62">
        <v>899999124</v>
      </c>
      <c r="B247" s="62">
        <v>27500000</v>
      </c>
      <c r="C247" s="38" t="s">
        <v>355</v>
      </c>
      <c r="D247" s="63" t="s">
        <v>92</v>
      </c>
      <c r="E247" s="64"/>
      <c r="F247" s="64">
        <f t="shared" si="24"/>
        <v>0</v>
      </c>
      <c r="G247" s="64">
        <v>2639914567</v>
      </c>
      <c r="H247" s="64">
        <f t="shared" si="25"/>
        <v>2639914567</v>
      </c>
      <c r="I247" s="64">
        <v>576674637</v>
      </c>
      <c r="J247" s="64">
        <v>576674637</v>
      </c>
      <c r="K247" s="64"/>
      <c r="L247" s="64">
        <v>576674637</v>
      </c>
      <c r="M247" s="64"/>
      <c r="N247" s="64">
        <v>576674637</v>
      </c>
      <c r="O247" s="22">
        <f>VLOOKUP(A247,'[4]542305'!A$21:D$79,4,0)</f>
        <v>842355667</v>
      </c>
      <c r="P247" s="22">
        <f t="shared" si="26"/>
        <v>1419030304</v>
      </c>
      <c r="Q247" s="22"/>
      <c r="R247" s="22">
        <f t="shared" si="27"/>
        <v>1419030304</v>
      </c>
      <c r="S247" s="22">
        <v>8915452907</v>
      </c>
      <c r="T247" s="22">
        <f t="shared" si="28"/>
        <v>10334483211</v>
      </c>
      <c r="U247" s="22"/>
      <c r="V247" s="22">
        <f t="shared" si="29"/>
        <v>10334483211</v>
      </c>
      <c r="W247" s="22"/>
      <c r="X247" s="22">
        <f t="shared" si="30"/>
        <v>10334483211</v>
      </c>
      <c r="Y247" s="22"/>
      <c r="Z247" s="22">
        <f t="shared" si="31"/>
        <v>10334483211</v>
      </c>
    </row>
    <row r="248" spans="1:26" s="65" customFormat="1" ht="18" customHeight="1" x14ac:dyDescent="0.2">
      <c r="A248" s="62">
        <v>899999172</v>
      </c>
      <c r="B248" s="62">
        <v>217525175</v>
      </c>
      <c r="C248" s="38" t="s">
        <v>255</v>
      </c>
      <c r="D248" s="63" t="s">
        <v>484</v>
      </c>
      <c r="E248" s="64"/>
      <c r="F248" s="64">
        <f t="shared" si="24"/>
        <v>0</v>
      </c>
      <c r="G248" s="64"/>
      <c r="H248" s="64">
        <f t="shared" si="25"/>
        <v>0</v>
      </c>
      <c r="I248" s="64"/>
      <c r="J248" s="64">
        <v>0</v>
      </c>
      <c r="K248" s="64"/>
      <c r="L248" s="64">
        <v>0</v>
      </c>
      <c r="M248" s="64"/>
      <c r="N248" s="64">
        <v>0</v>
      </c>
      <c r="O248" s="22"/>
      <c r="P248" s="22">
        <f t="shared" si="26"/>
        <v>0</v>
      </c>
      <c r="Q248" s="22"/>
      <c r="R248" s="22">
        <f t="shared" si="27"/>
        <v>0</v>
      </c>
      <c r="S248" s="22"/>
      <c r="T248" s="22">
        <f t="shared" si="28"/>
        <v>0</v>
      </c>
      <c r="U248" s="22"/>
      <c r="V248" s="22">
        <f t="shared" si="29"/>
        <v>0</v>
      </c>
      <c r="W248" s="22"/>
      <c r="X248" s="22">
        <f t="shared" si="30"/>
        <v>0</v>
      </c>
      <c r="Y248" s="22"/>
      <c r="Z248" s="22">
        <f t="shared" si="31"/>
        <v>0</v>
      </c>
    </row>
    <row r="249" spans="1:26" s="65" customFormat="1" ht="18" customHeight="1" x14ac:dyDescent="0.2">
      <c r="A249" s="62">
        <v>899999230</v>
      </c>
      <c r="B249" s="62">
        <v>222711001</v>
      </c>
      <c r="C249" s="38" t="s">
        <v>354</v>
      </c>
      <c r="D249" s="63" t="s">
        <v>96</v>
      </c>
      <c r="E249" s="64"/>
      <c r="F249" s="64">
        <f t="shared" si="24"/>
        <v>0</v>
      </c>
      <c r="G249" s="64"/>
      <c r="H249" s="64">
        <f t="shared" si="25"/>
        <v>0</v>
      </c>
      <c r="I249" s="64">
        <v>649752947</v>
      </c>
      <c r="J249" s="64">
        <v>649752947</v>
      </c>
      <c r="K249" s="64"/>
      <c r="L249" s="64">
        <v>649752947</v>
      </c>
      <c r="M249" s="64"/>
      <c r="N249" s="64">
        <v>649752947</v>
      </c>
      <c r="O249" s="22">
        <f>VLOOKUP(A249,'[4]542305'!A$21:D$79,4,0)</f>
        <v>1071736907</v>
      </c>
      <c r="P249" s="22">
        <f t="shared" si="26"/>
        <v>1721489854</v>
      </c>
      <c r="Q249" s="22"/>
      <c r="R249" s="22">
        <f t="shared" si="27"/>
        <v>1721489854</v>
      </c>
      <c r="S249" s="22">
        <v>8715571569</v>
      </c>
      <c r="T249" s="22">
        <f t="shared" si="28"/>
        <v>10437061423</v>
      </c>
      <c r="U249" s="22"/>
      <c r="V249" s="22">
        <f t="shared" si="29"/>
        <v>10437061423</v>
      </c>
      <c r="W249" s="22"/>
      <c r="X249" s="22">
        <f t="shared" si="30"/>
        <v>10437061423</v>
      </c>
      <c r="Y249" s="22"/>
      <c r="Z249" s="22">
        <f t="shared" si="31"/>
        <v>10437061423</v>
      </c>
    </row>
    <row r="250" spans="1:26" s="65" customFormat="1" ht="18" customHeight="1" x14ac:dyDescent="0.2">
      <c r="A250" s="62">
        <v>899999281</v>
      </c>
      <c r="B250" s="62">
        <v>214325843</v>
      </c>
      <c r="C250" s="38" t="s">
        <v>277</v>
      </c>
      <c r="D250" s="63" t="s">
        <v>505</v>
      </c>
      <c r="E250" s="64"/>
      <c r="F250" s="64">
        <f t="shared" si="24"/>
        <v>0</v>
      </c>
      <c r="G250" s="64"/>
      <c r="H250" s="64">
        <f t="shared" si="25"/>
        <v>0</v>
      </c>
      <c r="I250" s="64"/>
      <c r="J250" s="64">
        <v>0</v>
      </c>
      <c r="K250" s="64"/>
      <c r="L250" s="64">
        <v>0</v>
      </c>
      <c r="M250" s="64"/>
      <c r="N250" s="64">
        <v>0</v>
      </c>
      <c r="O250" s="22"/>
      <c r="P250" s="22">
        <f t="shared" si="26"/>
        <v>0</v>
      </c>
      <c r="Q250" s="22"/>
      <c r="R250" s="22">
        <f t="shared" si="27"/>
        <v>0</v>
      </c>
      <c r="S250" s="22"/>
      <c r="T250" s="22">
        <f t="shared" si="28"/>
        <v>0</v>
      </c>
      <c r="U250" s="22"/>
      <c r="V250" s="22">
        <f t="shared" si="29"/>
        <v>0</v>
      </c>
      <c r="W250" s="22"/>
      <c r="X250" s="22">
        <f t="shared" si="30"/>
        <v>0</v>
      </c>
      <c r="Y250" s="22"/>
      <c r="Z250" s="22">
        <f t="shared" si="31"/>
        <v>0</v>
      </c>
    </row>
    <row r="251" spans="1:26" s="65" customFormat="1" ht="18" customHeight="1" x14ac:dyDescent="0.2">
      <c r="A251" s="62">
        <v>899999318</v>
      </c>
      <c r="B251" s="62">
        <v>219925899</v>
      </c>
      <c r="C251" s="38" t="s">
        <v>256</v>
      </c>
      <c r="D251" s="63" t="s">
        <v>485</v>
      </c>
      <c r="E251" s="64"/>
      <c r="F251" s="64">
        <f t="shared" si="24"/>
        <v>0</v>
      </c>
      <c r="G251" s="64"/>
      <c r="H251" s="64">
        <f t="shared" si="25"/>
        <v>0</v>
      </c>
      <c r="I251" s="64"/>
      <c r="J251" s="64">
        <v>0</v>
      </c>
      <c r="K251" s="64"/>
      <c r="L251" s="64">
        <v>0</v>
      </c>
      <c r="M251" s="64"/>
      <c r="N251" s="64">
        <v>0</v>
      </c>
      <c r="O251" s="22"/>
      <c r="P251" s="22">
        <f t="shared" si="26"/>
        <v>0</v>
      </c>
      <c r="Q251" s="22"/>
      <c r="R251" s="22">
        <f t="shared" si="27"/>
        <v>0</v>
      </c>
      <c r="S251" s="22"/>
      <c r="T251" s="22">
        <f t="shared" si="28"/>
        <v>0</v>
      </c>
      <c r="U251" s="22"/>
      <c r="V251" s="22">
        <f t="shared" si="29"/>
        <v>0</v>
      </c>
      <c r="W251" s="22"/>
      <c r="X251" s="22">
        <f t="shared" si="30"/>
        <v>0</v>
      </c>
      <c r="Y251" s="22"/>
      <c r="Z251" s="22">
        <f t="shared" si="31"/>
        <v>0</v>
      </c>
    </row>
    <row r="252" spans="1:26" s="65" customFormat="1" ht="18" customHeight="1" x14ac:dyDescent="0.2">
      <c r="A252" s="62">
        <v>899999328</v>
      </c>
      <c r="B252" s="62">
        <v>216925269</v>
      </c>
      <c r="C252" s="38" t="s">
        <v>307</v>
      </c>
      <c r="D252" s="63" t="s">
        <v>534</v>
      </c>
      <c r="E252" s="64"/>
      <c r="F252" s="64">
        <f t="shared" si="24"/>
        <v>0</v>
      </c>
      <c r="G252" s="64"/>
      <c r="H252" s="64">
        <f t="shared" si="25"/>
        <v>0</v>
      </c>
      <c r="I252" s="64"/>
      <c r="J252" s="64">
        <v>0</v>
      </c>
      <c r="K252" s="64"/>
      <c r="L252" s="64">
        <v>0</v>
      </c>
      <c r="M252" s="64"/>
      <c r="N252" s="64">
        <v>0</v>
      </c>
      <c r="O252" s="22"/>
      <c r="P252" s="22">
        <f t="shared" si="26"/>
        <v>0</v>
      </c>
      <c r="Q252" s="22"/>
      <c r="R252" s="22">
        <f t="shared" si="27"/>
        <v>0</v>
      </c>
      <c r="S252" s="22"/>
      <c r="T252" s="22">
        <f t="shared" si="28"/>
        <v>0</v>
      </c>
      <c r="U252" s="22"/>
      <c r="V252" s="22">
        <f t="shared" si="29"/>
        <v>0</v>
      </c>
      <c r="W252" s="22"/>
      <c r="X252" s="22">
        <f t="shared" si="30"/>
        <v>0</v>
      </c>
      <c r="Y252" s="22"/>
      <c r="Z252" s="22">
        <f t="shared" si="31"/>
        <v>0</v>
      </c>
    </row>
    <row r="253" spans="1:26" s="65" customFormat="1" ht="18" customHeight="1" x14ac:dyDescent="0.2">
      <c r="A253" s="62">
        <v>899999330</v>
      </c>
      <c r="B253" s="62">
        <v>210725407</v>
      </c>
      <c r="C253" s="38" t="s">
        <v>278</v>
      </c>
      <c r="D253" s="63" t="s">
        <v>506</v>
      </c>
      <c r="E253" s="64"/>
      <c r="F253" s="64">
        <f t="shared" si="24"/>
        <v>0</v>
      </c>
      <c r="G253" s="64"/>
      <c r="H253" s="64">
        <f t="shared" si="25"/>
        <v>0</v>
      </c>
      <c r="I253" s="64"/>
      <c r="J253" s="64">
        <v>0</v>
      </c>
      <c r="K253" s="64"/>
      <c r="L253" s="64">
        <v>0</v>
      </c>
      <c r="M253" s="64"/>
      <c r="N253" s="64">
        <v>0</v>
      </c>
      <c r="O253" s="22"/>
      <c r="P253" s="22">
        <f t="shared" si="26"/>
        <v>0</v>
      </c>
      <c r="Q253" s="22"/>
      <c r="R253" s="22">
        <f t="shared" si="27"/>
        <v>0</v>
      </c>
      <c r="S253" s="22"/>
      <c r="T253" s="22">
        <f t="shared" si="28"/>
        <v>0</v>
      </c>
      <c r="U253" s="22"/>
      <c r="V253" s="22">
        <f t="shared" si="29"/>
        <v>0</v>
      </c>
      <c r="W253" s="22"/>
      <c r="X253" s="22">
        <f t="shared" si="30"/>
        <v>0</v>
      </c>
      <c r="Y253" s="22"/>
      <c r="Z253" s="22">
        <f t="shared" si="31"/>
        <v>0</v>
      </c>
    </row>
    <row r="254" spans="1:26" s="65" customFormat="1" ht="18" customHeight="1" x14ac:dyDescent="0.2">
      <c r="A254" s="62">
        <v>899999336</v>
      </c>
      <c r="B254" s="62">
        <v>119191000</v>
      </c>
      <c r="C254" s="38" t="s">
        <v>356</v>
      </c>
      <c r="D254" s="66" t="s">
        <v>573</v>
      </c>
      <c r="E254" s="64"/>
      <c r="F254" s="64">
        <f t="shared" si="24"/>
        <v>0</v>
      </c>
      <c r="G254" s="64"/>
      <c r="H254" s="64">
        <f t="shared" si="25"/>
        <v>0</v>
      </c>
      <c r="I254" s="64"/>
      <c r="J254" s="64">
        <v>0</v>
      </c>
      <c r="K254" s="64"/>
      <c r="L254" s="64">
        <v>0</v>
      </c>
      <c r="M254" s="64"/>
      <c r="N254" s="64">
        <v>0</v>
      </c>
      <c r="O254" s="22"/>
      <c r="P254" s="22">
        <f t="shared" si="26"/>
        <v>0</v>
      </c>
      <c r="Q254" s="22"/>
      <c r="R254" s="22">
        <f t="shared" si="27"/>
        <v>0</v>
      </c>
      <c r="S254" s="22"/>
      <c r="T254" s="22">
        <f t="shared" si="28"/>
        <v>0</v>
      </c>
      <c r="U254" s="22"/>
      <c r="V254" s="22">
        <f t="shared" si="29"/>
        <v>0</v>
      </c>
      <c r="W254" s="22"/>
      <c r="X254" s="22">
        <f t="shared" si="30"/>
        <v>0</v>
      </c>
      <c r="Y254" s="22"/>
      <c r="Z254" s="22">
        <f t="shared" si="31"/>
        <v>0</v>
      </c>
    </row>
    <row r="255" spans="1:26" s="65" customFormat="1" ht="18" customHeight="1" x14ac:dyDescent="0.2">
      <c r="A255" s="62">
        <v>899999342</v>
      </c>
      <c r="B255" s="62">
        <v>217325473</v>
      </c>
      <c r="C255" s="38" t="s">
        <v>279</v>
      </c>
      <c r="D255" s="63" t="s">
        <v>507</v>
      </c>
      <c r="E255" s="64"/>
      <c r="F255" s="64">
        <f t="shared" si="24"/>
        <v>0</v>
      </c>
      <c r="G255" s="64"/>
      <c r="H255" s="64">
        <f t="shared" si="25"/>
        <v>0</v>
      </c>
      <c r="I255" s="64"/>
      <c r="J255" s="64">
        <v>0</v>
      </c>
      <c r="K255" s="64"/>
      <c r="L255" s="64">
        <v>0</v>
      </c>
      <c r="M255" s="64"/>
      <c r="N255" s="64">
        <v>0</v>
      </c>
      <c r="O255" s="22"/>
      <c r="P255" s="22">
        <f t="shared" si="26"/>
        <v>0</v>
      </c>
      <c r="Q255" s="22"/>
      <c r="R255" s="22">
        <f t="shared" si="27"/>
        <v>0</v>
      </c>
      <c r="S255" s="22"/>
      <c r="T255" s="22">
        <f t="shared" si="28"/>
        <v>0</v>
      </c>
      <c r="U255" s="22"/>
      <c r="V255" s="22">
        <f t="shared" si="29"/>
        <v>0</v>
      </c>
      <c r="W255" s="22"/>
      <c r="X255" s="22">
        <f t="shared" si="30"/>
        <v>0</v>
      </c>
      <c r="Y255" s="22"/>
      <c r="Z255" s="22">
        <f t="shared" si="31"/>
        <v>0</v>
      </c>
    </row>
    <row r="256" spans="1:26" s="65" customFormat="1" ht="18" customHeight="1" x14ac:dyDescent="0.2">
      <c r="A256" s="62">
        <v>899999366</v>
      </c>
      <c r="B256" s="62">
        <v>218625486</v>
      </c>
      <c r="C256" s="38" t="s">
        <v>352</v>
      </c>
      <c r="D256" s="63" t="s">
        <v>571</v>
      </c>
      <c r="E256" s="64"/>
      <c r="F256" s="64">
        <f t="shared" si="24"/>
        <v>0</v>
      </c>
      <c r="G256" s="64"/>
      <c r="H256" s="64">
        <f t="shared" si="25"/>
        <v>0</v>
      </c>
      <c r="I256" s="64"/>
      <c r="J256" s="64">
        <v>0</v>
      </c>
      <c r="K256" s="64"/>
      <c r="L256" s="64">
        <v>0</v>
      </c>
      <c r="M256" s="64"/>
      <c r="N256" s="64">
        <v>0</v>
      </c>
      <c r="O256" s="22"/>
      <c r="P256" s="22">
        <f t="shared" si="26"/>
        <v>0</v>
      </c>
      <c r="Q256" s="22"/>
      <c r="R256" s="22">
        <f t="shared" si="27"/>
        <v>0</v>
      </c>
      <c r="S256" s="22"/>
      <c r="T256" s="22">
        <f t="shared" si="28"/>
        <v>0</v>
      </c>
      <c r="U256" s="22"/>
      <c r="V256" s="22">
        <f t="shared" si="29"/>
        <v>0</v>
      </c>
      <c r="W256" s="22"/>
      <c r="X256" s="22">
        <f t="shared" si="30"/>
        <v>0</v>
      </c>
      <c r="Y256" s="22"/>
      <c r="Z256" s="22">
        <f t="shared" si="31"/>
        <v>0</v>
      </c>
    </row>
    <row r="257" spans="1:26" s="65" customFormat="1" ht="18" customHeight="1" x14ac:dyDescent="0.2">
      <c r="A257" s="62">
        <v>899999406</v>
      </c>
      <c r="B257" s="62">
        <v>212425224</v>
      </c>
      <c r="C257" s="38" t="s">
        <v>303</v>
      </c>
      <c r="D257" s="63" t="s">
        <v>505</v>
      </c>
      <c r="E257" s="64"/>
      <c r="F257" s="64">
        <f t="shared" si="24"/>
        <v>0</v>
      </c>
      <c r="G257" s="64"/>
      <c r="H257" s="64">
        <f t="shared" si="25"/>
        <v>0</v>
      </c>
      <c r="I257" s="64"/>
      <c r="J257" s="64">
        <v>0</v>
      </c>
      <c r="K257" s="64"/>
      <c r="L257" s="64">
        <v>0</v>
      </c>
      <c r="M257" s="64"/>
      <c r="N257" s="64">
        <v>0</v>
      </c>
      <c r="O257" s="22"/>
      <c r="P257" s="22">
        <f t="shared" si="26"/>
        <v>0</v>
      </c>
      <c r="Q257" s="22"/>
      <c r="R257" s="22">
        <f t="shared" si="27"/>
        <v>0</v>
      </c>
      <c r="S257" s="22"/>
      <c r="T257" s="22">
        <f t="shared" si="28"/>
        <v>0</v>
      </c>
      <c r="U257" s="22"/>
      <c r="V257" s="22">
        <f t="shared" si="29"/>
        <v>0</v>
      </c>
      <c r="W257" s="22"/>
      <c r="X257" s="22">
        <f t="shared" si="30"/>
        <v>0</v>
      </c>
      <c r="Y257" s="22"/>
      <c r="Z257" s="22">
        <f t="shared" si="31"/>
        <v>0</v>
      </c>
    </row>
    <row r="258" spans="1:26" s="65" customFormat="1" ht="18" customHeight="1" x14ac:dyDescent="0.2">
      <c r="A258" s="62">
        <v>899999445</v>
      </c>
      <c r="B258" s="62">
        <v>217325873</v>
      </c>
      <c r="C258" s="38" t="s">
        <v>333</v>
      </c>
      <c r="D258" s="63" t="s">
        <v>558</v>
      </c>
      <c r="E258" s="64"/>
      <c r="F258" s="64">
        <f t="shared" si="24"/>
        <v>0</v>
      </c>
      <c r="G258" s="64"/>
      <c r="H258" s="64">
        <f t="shared" si="25"/>
        <v>0</v>
      </c>
      <c r="I258" s="64"/>
      <c r="J258" s="64">
        <v>0</v>
      </c>
      <c r="K258" s="64"/>
      <c r="L258" s="64">
        <v>0</v>
      </c>
      <c r="M258" s="64"/>
      <c r="N258" s="64">
        <v>0</v>
      </c>
      <c r="O258" s="22"/>
      <c r="P258" s="22">
        <f t="shared" si="26"/>
        <v>0</v>
      </c>
      <c r="Q258" s="22"/>
      <c r="R258" s="22">
        <f t="shared" si="27"/>
        <v>0</v>
      </c>
      <c r="S258" s="22"/>
      <c r="T258" s="22">
        <f t="shared" si="28"/>
        <v>0</v>
      </c>
      <c r="U258" s="22"/>
      <c r="V258" s="22">
        <f t="shared" si="29"/>
        <v>0</v>
      </c>
      <c r="W258" s="22"/>
      <c r="X258" s="22">
        <f t="shared" si="30"/>
        <v>0</v>
      </c>
      <c r="Y258" s="22"/>
      <c r="Z258" s="22">
        <f t="shared" si="31"/>
        <v>0</v>
      </c>
    </row>
    <row r="259" spans="1:26" s="65" customFormat="1" ht="18" customHeight="1" x14ac:dyDescent="0.2">
      <c r="A259" s="62">
        <v>899999475</v>
      </c>
      <c r="B259" s="62">
        <v>211325513</v>
      </c>
      <c r="C259" s="38" t="s">
        <v>322</v>
      </c>
      <c r="D259" s="63" t="s">
        <v>548</v>
      </c>
      <c r="E259" s="64"/>
      <c r="F259" s="64">
        <f t="shared" si="24"/>
        <v>0</v>
      </c>
      <c r="G259" s="64"/>
      <c r="H259" s="64">
        <f t="shared" si="25"/>
        <v>0</v>
      </c>
      <c r="I259" s="64"/>
      <c r="J259" s="64">
        <v>0</v>
      </c>
      <c r="K259" s="64"/>
      <c r="L259" s="64">
        <v>0</v>
      </c>
      <c r="M259" s="64"/>
      <c r="N259" s="64">
        <v>0</v>
      </c>
      <c r="O259" s="22"/>
      <c r="P259" s="22">
        <f t="shared" si="26"/>
        <v>0</v>
      </c>
      <c r="Q259" s="22"/>
      <c r="R259" s="22">
        <f t="shared" si="27"/>
        <v>0</v>
      </c>
      <c r="S259" s="22"/>
      <c r="T259" s="22">
        <f t="shared" si="28"/>
        <v>0</v>
      </c>
      <c r="U259" s="22"/>
      <c r="V259" s="22">
        <f t="shared" si="29"/>
        <v>0</v>
      </c>
      <c r="W259" s="22"/>
      <c r="X259" s="22">
        <f t="shared" si="30"/>
        <v>0</v>
      </c>
      <c r="Y259" s="22"/>
      <c r="Z259" s="22">
        <f t="shared" si="31"/>
        <v>0</v>
      </c>
    </row>
    <row r="260" spans="1:26" s="65" customFormat="1" ht="18" customHeight="1" x14ac:dyDescent="0.2">
      <c r="A260" s="62">
        <v>899999476</v>
      </c>
      <c r="B260" s="62">
        <v>218125781</v>
      </c>
      <c r="C260" s="38" t="s">
        <v>323</v>
      </c>
      <c r="D260" s="63" t="s">
        <v>549</v>
      </c>
      <c r="E260" s="64"/>
      <c r="F260" s="64">
        <f t="shared" si="24"/>
        <v>0</v>
      </c>
      <c r="G260" s="64"/>
      <c r="H260" s="64">
        <f t="shared" si="25"/>
        <v>0</v>
      </c>
      <c r="I260" s="64"/>
      <c r="J260" s="64">
        <v>0</v>
      </c>
      <c r="K260" s="64"/>
      <c r="L260" s="64">
        <v>0</v>
      </c>
      <c r="M260" s="64"/>
      <c r="N260" s="64">
        <v>0</v>
      </c>
      <c r="O260" s="22"/>
      <c r="P260" s="22">
        <f t="shared" si="26"/>
        <v>0</v>
      </c>
      <c r="Q260" s="22"/>
      <c r="R260" s="22">
        <f t="shared" si="27"/>
        <v>0</v>
      </c>
      <c r="S260" s="22"/>
      <c r="T260" s="22">
        <f t="shared" si="28"/>
        <v>0</v>
      </c>
      <c r="U260" s="22"/>
      <c r="V260" s="22">
        <f t="shared" si="29"/>
        <v>0</v>
      </c>
      <c r="W260" s="22"/>
      <c r="X260" s="22">
        <f t="shared" si="30"/>
        <v>0</v>
      </c>
      <c r="Y260" s="22"/>
      <c r="Z260" s="22">
        <f t="shared" si="31"/>
        <v>0</v>
      </c>
    </row>
    <row r="261" spans="1:26" s="65" customFormat="1" ht="18" customHeight="1" x14ac:dyDescent="0.2">
      <c r="A261" s="62">
        <v>899999701</v>
      </c>
      <c r="B261" s="62">
        <v>212025320</v>
      </c>
      <c r="C261" s="38" t="s">
        <v>257</v>
      </c>
      <c r="D261" s="63" t="s">
        <v>486</v>
      </c>
      <c r="E261" s="64"/>
      <c r="F261" s="64">
        <f t="shared" ref="F261:F290" si="32">+E261</f>
        <v>0</v>
      </c>
      <c r="G261" s="64"/>
      <c r="H261" s="64">
        <f t="shared" ref="H261:H290" si="33">+F261+G261</f>
        <v>0</v>
      </c>
      <c r="I261" s="64"/>
      <c r="J261" s="64">
        <v>0</v>
      </c>
      <c r="K261" s="64"/>
      <c r="L261" s="64">
        <v>0</v>
      </c>
      <c r="M261" s="64"/>
      <c r="N261" s="64">
        <v>0</v>
      </c>
      <c r="O261" s="22"/>
      <c r="P261" s="22">
        <f t="shared" ref="P261:P291" si="34">+N261+O261</f>
        <v>0</v>
      </c>
      <c r="Q261" s="22"/>
      <c r="R261" s="22">
        <f t="shared" ref="R261:R291" si="35">+P261+Q261</f>
        <v>0</v>
      </c>
      <c r="S261" s="22"/>
      <c r="T261" s="22">
        <f t="shared" ref="T261:T290" si="36">+R261+S261</f>
        <v>0</v>
      </c>
      <c r="U261" s="22"/>
      <c r="V261" s="22">
        <f t="shared" ref="V261:V291" si="37">+T261+U261</f>
        <v>0</v>
      </c>
      <c r="W261" s="22"/>
      <c r="X261" s="22">
        <f t="shared" ref="X261:X291" si="38">+V261+W261</f>
        <v>0</v>
      </c>
      <c r="Y261" s="22"/>
      <c r="Z261" s="22">
        <f t="shared" ref="Z261:Z291" si="39">+X261+Y261</f>
        <v>0</v>
      </c>
    </row>
    <row r="262" spans="1:26" s="65" customFormat="1" ht="18" customHeight="1" x14ac:dyDescent="0.2">
      <c r="A262" s="67">
        <v>900220147</v>
      </c>
      <c r="B262" s="62">
        <v>923271490</v>
      </c>
      <c r="C262" s="67" t="s">
        <v>362</v>
      </c>
      <c r="D262" s="63" t="s">
        <v>574</v>
      </c>
      <c r="E262" s="64"/>
      <c r="F262" s="64">
        <f t="shared" si="32"/>
        <v>0</v>
      </c>
      <c r="G262" s="64"/>
      <c r="H262" s="64">
        <f t="shared" si="33"/>
        <v>0</v>
      </c>
      <c r="I262" s="64"/>
      <c r="J262" s="64">
        <v>0</v>
      </c>
      <c r="K262" s="64"/>
      <c r="L262" s="64">
        <v>0</v>
      </c>
      <c r="M262" s="64"/>
      <c r="N262" s="64">
        <v>0</v>
      </c>
      <c r="O262" s="22"/>
      <c r="P262" s="22">
        <f t="shared" si="34"/>
        <v>0</v>
      </c>
      <c r="Q262" s="22"/>
      <c r="R262" s="22">
        <f t="shared" si="35"/>
        <v>0</v>
      </c>
      <c r="S262" s="22"/>
      <c r="T262" s="22">
        <f t="shared" si="36"/>
        <v>0</v>
      </c>
      <c r="U262" s="22"/>
      <c r="V262" s="22">
        <f t="shared" si="37"/>
        <v>0</v>
      </c>
      <c r="W262" s="22"/>
      <c r="X262" s="22">
        <f t="shared" si="38"/>
        <v>0</v>
      </c>
      <c r="Y262" s="22"/>
      <c r="Z262" s="22">
        <f t="shared" si="39"/>
        <v>0</v>
      </c>
    </row>
    <row r="263" spans="1:26" s="65" customFormat="1" ht="18" customHeight="1" x14ac:dyDescent="0.2">
      <c r="A263" s="37">
        <v>802011065</v>
      </c>
      <c r="B263" s="37">
        <v>64500000</v>
      </c>
      <c r="C263" s="37" t="s">
        <v>591</v>
      </c>
      <c r="D263" s="63" t="str">
        <f>VLOOKUP(A263,'Otras trans'!$B$4:$E$64,4,0)</f>
        <v>jbeltran@itsa.edu.co</v>
      </c>
      <c r="E263" s="64"/>
      <c r="F263" s="64">
        <f t="shared" si="32"/>
        <v>0</v>
      </c>
      <c r="G263" s="64"/>
      <c r="H263" s="64">
        <f t="shared" si="33"/>
        <v>0</v>
      </c>
      <c r="I263" s="64">
        <v>387608501</v>
      </c>
      <c r="J263" s="64">
        <v>387608501</v>
      </c>
      <c r="K263" s="64"/>
      <c r="L263" s="64">
        <v>387608501</v>
      </c>
      <c r="M263" s="64"/>
      <c r="N263" s="64">
        <v>387608501</v>
      </c>
      <c r="O263" s="22">
        <f>VLOOKUP(A263,'[4]542305'!A$21:D$79,4,0)</f>
        <v>57904303</v>
      </c>
      <c r="P263" s="22">
        <f t="shared" si="34"/>
        <v>445512804</v>
      </c>
      <c r="Q263" s="22"/>
      <c r="R263" s="22">
        <f t="shared" si="35"/>
        <v>445512804</v>
      </c>
      <c r="S263" s="22">
        <v>3556616663</v>
      </c>
      <c r="T263" s="22">
        <f t="shared" si="36"/>
        <v>4002129467</v>
      </c>
      <c r="U263" s="22"/>
      <c r="V263" s="22">
        <f t="shared" si="37"/>
        <v>4002129467</v>
      </c>
      <c r="W263" s="22"/>
      <c r="X263" s="22">
        <f t="shared" si="38"/>
        <v>4002129467</v>
      </c>
      <c r="Y263" s="22"/>
      <c r="Z263" s="22">
        <f t="shared" si="39"/>
        <v>4002129467</v>
      </c>
    </row>
    <row r="264" spans="1:26" s="65" customFormat="1" ht="18" customHeight="1" x14ac:dyDescent="0.2">
      <c r="A264" s="37">
        <v>890480054</v>
      </c>
      <c r="B264" s="37">
        <v>824613000</v>
      </c>
      <c r="C264" s="37" t="s">
        <v>47</v>
      </c>
      <c r="D264" s="63" t="str">
        <f>VLOOKUP(A264,'Otras trans'!$B$4:$E$64,4,0)</f>
        <v>cmb@colmayorbolivar.edu.co</v>
      </c>
      <c r="E264" s="64"/>
      <c r="F264" s="64">
        <f t="shared" si="32"/>
        <v>0</v>
      </c>
      <c r="G264" s="64"/>
      <c r="H264" s="64">
        <f t="shared" si="33"/>
        <v>0</v>
      </c>
      <c r="I264" s="64">
        <v>337817742</v>
      </c>
      <c r="J264" s="64">
        <v>337817742</v>
      </c>
      <c r="K264" s="64"/>
      <c r="L264" s="64">
        <v>337817742</v>
      </c>
      <c r="M264" s="64"/>
      <c r="N264" s="64">
        <v>337817742</v>
      </c>
      <c r="O264" s="22">
        <f>VLOOKUP(A264,'[4]542305'!A$21:D$79,4,0)</f>
        <v>176992093</v>
      </c>
      <c r="P264" s="22">
        <f t="shared" si="34"/>
        <v>514809835</v>
      </c>
      <c r="Q264" s="22"/>
      <c r="R264" s="22">
        <f t="shared" si="35"/>
        <v>514809835</v>
      </c>
      <c r="S264" s="22">
        <v>2569417127</v>
      </c>
      <c r="T264" s="22">
        <f t="shared" si="36"/>
        <v>3084226962</v>
      </c>
      <c r="U264" s="22"/>
      <c r="V264" s="22">
        <f t="shared" si="37"/>
        <v>3084226962</v>
      </c>
      <c r="W264" s="22"/>
      <c r="X264" s="22">
        <f t="shared" si="38"/>
        <v>3084226962</v>
      </c>
      <c r="Y264" s="22"/>
      <c r="Z264" s="22">
        <f t="shared" si="39"/>
        <v>3084226962</v>
      </c>
    </row>
    <row r="265" spans="1:26" s="65" customFormat="1" ht="18" customHeight="1" x14ac:dyDescent="0.2">
      <c r="A265" s="37">
        <v>890501578</v>
      </c>
      <c r="B265" s="37">
        <v>824454000</v>
      </c>
      <c r="C265" s="37" t="s">
        <v>592</v>
      </c>
      <c r="D265" s="63" t="str">
        <f>VLOOKUP(A265,'Otras trans'!$B$4:$E$64,4,0)</f>
        <v>financiera@iser.edu.co</v>
      </c>
      <c r="E265" s="64"/>
      <c r="F265" s="64">
        <f t="shared" si="32"/>
        <v>0</v>
      </c>
      <c r="G265" s="64"/>
      <c r="H265" s="64">
        <f t="shared" si="33"/>
        <v>0</v>
      </c>
      <c r="I265" s="64">
        <v>336525978</v>
      </c>
      <c r="J265" s="64">
        <v>336525978</v>
      </c>
      <c r="K265" s="64"/>
      <c r="L265" s="64">
        <v>336525978</v>
      </c>
      <c r="M265" s="64"/>
      <c r="N265" s="64">
        <v>336525978</v>
      </c>
      <c r="O265" s="22">
        <f>VLOOKUP(A265,'[4]542305'!A$21:D$79,4,0)</f>
        <v>24305887</v>
      </c>
      <c r="P265" s="22">
        <f t="shared" si="34"/>
        <v>360831865</v>
      </c>
      <c r="Q265" s="22"/>
      <c r="R265" s="22">
        <f t="shared" si="35"/>
        <v>360831865</v>
      </c>
      <c r="S265" s="22">
        <v>2618359143</v>
      </c>
      <c r="T265" s="22">
        <f t="shared" si="36"/>
        <v>2979191008</v>
      </c>
      <c r="U265" s="22"/>
      <c r="V265" s="22">
        <f t="shared" si="37"/>
        <v>2979191008</v>
      </c>
      <c r="W265" s="22"/>
      <c r="X265" s="22">
        <f t="shared" si="38"/>
        <v>2979191008</v>
      </c>
      <c r="Y265" s="22"/>
      <c r="Z265" s="22">
        <f t="shared" si="39"/>
        <v>2979191008</v>
      </c>
    </row>
    <row r="266" spans="1:26" s="65" customFormat="1" ht="18" customHeight="1" x14ac:dyDescent="0.2">
      <c r="A266" s="37">
        <v>890802678</v>
      </c>
      <c r="B266" s="37">
        <v>825717000</v>
      </c>
      <c r="C266" s="37" t="s">
        <v>122</v>
      </c>
      <c r="D266" s="63" t="str">
        <f>VLOOKUP(A266,'Otras trans'!$B$4:$E$64,4,0)</f>
        <v>contabilidad@iescinoc.edu.co</v>
      </c>
      <c r="E266" s="64"/>
      <c r="F266" s="64">
        <f t="shared" si="32"/>
        <v>0</v>
      </c>
      <c r="G266" s="64"/>
      <c r="H266" s="64">
        <f t="shared" si="33"/>
        <v>0</v>
      </c>
      <c r="I266" s="64">
        <v>330040559</v>
      </c>
      <c r="J266" s="64">
        <v>330040559</v>
      </c>
      <c r="K266" s="64"/>
      <c r="L266" s="64">
        <v>330040559</v>
      </c>
      <c r="M266" s="64"/>
      <c r="N266" s="64">
        <v>330040559</v>
      </c>
      <c r="O266" s="22">
        <f>VLOOKUP(A266,'[4]542305'!A$21:D$79,4,0)</f>
        <v>4187988</v>
      </c>
      <c r="P266" s="22">
        <f t="shared" si="34"/>
        <v>334228547</v>
      </c>
      <c r="Q266" s="22"/>
      <c r="R266" s="22">
        <f t="shared" si="35"/>
        <v>334228547</v>
      </c>
      <c r="S266" s="22">
        <v>2374574939</v>
      </c>
      <c r="T266" s="22">
        <f t="shared" si="36"/>
        <v>2708803486</v>
      </c>
      <c r="U266" s="22"/>
      <c r="V266" s="22">
        <f t="shared" si="37"/>
        <v>2708803486</v>
      </c>
      <c r="W266" s="22"/>
      <c r="X266" s="22">
        <f t="shared" si="38"/>
        <v>2708803486</v>
      </c>
      <c r="Y266" s="22"/>
      <c r="Z266" s="22">
        <f t="shared" si="39"/>
        <v>2708803486</v>
      </c>
    </row>
    <row r="267" spans="1:26" s="65" customFormat="1" ht="18" customHeight="1" x14ac:dyDescent="0.2">
      <c r="A267" s="37">
        <v>890980153</v>
      </c>
      <c r="B267" s="37">
        <v>821505000</v>
      </c>
      <c r="C267" s="37" t="s">
        <v>593</v>
      </c>
      <c r="D267" s="63" t="str">
        <f>VLOOKUP(A267,'Otras trans'!$B$4:$E$64,4,0)</f>
        <v>ysantos@pascualbravo.edu.co</v>
      </c>
      <c r="E267" s="64"/>
      <c r="F267" s="64">
        <f t="shared" si="32"/>
        <v>0</v>
      </c>
      <c r="G267" s="64"/>
      <c r="H267" s="64">
        <f t="shared" si="33"/>
        <v>0</v>
      </c>
      <c r="I267" s="64">
        <v>343885352</v>
      </c>
      <c r="J267" s="64">
        <v>343885352</v>
      </c>
      <c r="K267" s="64"/>
      <c r="L267" s="64">
        <v>343885352</v>
      </c>
      <c r="M267" s="64"/>
      <c r="N267" s="64">
        <v>343885352</v>
      </c>
      <c r="O267" s="22">
        <f>VLOOKUP(A267,'[4]542305'!A$21:D$79,4,0)</f>
        <v>315354827</v>
      </c>
      <c r="P267" s="22">
        <f t="shared" si="34"/>
        <v>659240179</v>
      </c>
      <c r="Q267" s="22"/>
      <c r="R267" s="22">
        <f t="shared" si="35"/>
        <v>659240179</v>
      </c>
      <c r="S267" s="22">
        <v>3205609284</v>
      </c>
      <c r="T267" s="22">
        <f t="shared" si="36"/>
        <v>3864849463</v>
      </c>
      <c r="U267" s="22"/>
      <c r="V267" s="22">
        <f t="shared" si="37"/>
        <v>3864849463</v>
      </c>
      <c r="W267" s="22"/>
      <c r="X267" s="22">
        <f t="shared" si="38"/>
        <v>3864849463</v>
      </c>
      <c r="Y267" s="22"/>
      <c r="Z267" s="22">
        <f t="shared" si="39"/>
        <v>3864849463</v>
      </c>
    </row>
    <row r="268" spans="1:26" s="65" customFormat="1" ht="18" customHeight="1" x14ac:dyDescent="0.2">
      <c r="A268" s="37">
        <v>891701932</v>
      </c>
      <c r="B268" s="37">
        <v>823847000</v>
      </c>
      <c r="C268" s="37" t="s">
        <v>594</v>
      </c>
      <c r="D268" s="63" t="str">
        <f>VLOOKUP(A268,'Otras trans'!$B$4:$E$64,4,0)</f>
        <v>inhvg@hotmail.com</v>
      </c>
      <c r="E268" s="64"/>
      <c r="F268" s="64">
        <f t="shared" si="32"/>
        <v>0</v>
      </c>
      <c r="G268" s="64"/>
      <c r="H268" s="64">
        <f t="shared" si="33"/>
        <v>0</v>
      </c>
      <c r="I268" s="64">
        <v>294069537</v>
      </c>
      <c r="J268" s="64">
        <v>294069537</v>
      </c>
      <c r="K268" s="64"/>
      <c r="L268" s="64">
        <v>294069537</v>
      </c>
      <c r="M268" s="64"/>
      <c r="N268" s="64">
        <v>294069537</v>
      </c>
      <c r="O268" s="22">
        <f>VLOOKUP(A268,'[4]542305'!A$21:D$79,4,0)</f>
        <v>0</v>
      </c>
      <c r="P268" s="22">
        <f t="shared" si="34"/>
        <v>294069537</v>
      </c>
      <c r="Q268" s="22"/>
      <c r="R268" s="22">
        <f t="shared" si="35"/>
        <v>294069537</v>
      </c>
      <c r="S268" s="22">
        <v>2116563061</v>
      </c>
      <c r="T268" s="22">
        <f t="shared" si="36"/>
        <v>2410632598</v>
      </c>
      <c r="U268" s="22"/>
      <c r="V268" s="22">
        <f t="shared" si="37"/>
        <v>2410632598</v>
      </c>
      <c r="W268" s="22"/>
      <c r="X268" s="22">
        <f t="shared" si="38"/>
        <v>2410632598</v>
      </c>
      <c r="Y268" s="22"/>
      <c r="Z268" s="22">
        <f t="shared" si="39"/>
        <v>2410632598</v>
      </c>
    </row>
    <row r="269" spans="1:26" s="65" customFormat="1" ht="18" customHeight="1" x14ac:dyDescent="0.2">
      <c r="A269" s="37">
        <v>891902811</v>
      </c>
      <c r="B269" s="37">
        <v>824376000</v>
      </c>
      <c r="C269" s="37" t="s">
        <v>595</v>
      </c>
      <c r="D269" s="63" t="str">
        <f>VLOOKUP(A269,'Otras trans'!$B$4:$E$64,4,0)</f>
        <v>contabilidad@intep.edu.co</v>
      </c>
      <c r="E269" s="64"/>
      <c r="F269" s="64">
        <f t="shared" si="32"/>
        <v>0</v>
      </c>
      <c r="G269" s="64"/>
      <c r="H269" s="64">
        <f t="shared" si="33"/>
        <v>0</v>
      </c>
      <c r="I269" s="64">
        <v>359553086</v>
      </c>
      <c r="J269" s="64">
        <v>359553086</v>
      </c>
      <c r="K269" s="64"/>
      <c r="L269" s="64">
        <v>359553086</v>
      </c>
      <c r="M269" s="64"/>
      <c r="N269" s="64">
        <v>359553086</v>
      </c>
      <c r="O269" s="22">
        <f>VLOOKUP(A269,'[4]542305'!A$21:D$79,4,0)</f>
        <v>81627107</v>
      </c>
      <c r="P269" s="22">
        <f t="shared" si="34"/>
        <v>441180193</v>
      </c>
      <c r="Q269" s="22"/>
      <c r="R269" s="22">
        <f t="shared" si="35"/>
        <v>441180193</v>
      </c>
      <c r="S269" s="22">
        <v>2671171497</v>
      </c>
      <c r="T269" s="22">
        <f t="shared" si="36"/>
        <v>3112351690</v>
      </c>
      <c r="U269" s="22"/>
      <c r="V269" s="22">
        <f t="shared" si="37"/>
        <v>3112351690</v>
      </c>
      <c r="W269" s="22"/>
      <c r="X269" s="22">
        <f t="shared" si="38"/>
        <v>3112351690</v>
      </c>
      <c r="Y269" s="22"/>
      <c r="Z269" s="22">
        <f t="shared" si="39"/>
        <v>3112351690</v>
      </c>
    </row>
    <row r="270" spans="1:26" s="65" customFormat="1" ht="18" customHeight="1" x14ac:dyDescent="0.2">
      <c r="A270" s="37">
        <v>800124023</v>
      </c>
      <c r="B270" s="37">
        <v>824276000</v>
      </c>
      <c r="C270" s="37" t="s">
        <v>596</v>
      </c>
      <c r="D270" s="63" t="str">
        <f>VLOOKUP(A270,'Otras trans'!$B$4:$E$64,4,0)</f>
        <v>contabilidad@ita.edu.co</v>
      </c>
      <c r="E270" s="64"/>
      <c r="F270" s="64">
        <f t="shared" si="32"/>
        <v>0</v>
      </c>
      <c r="G270" s="64"/>
      <c r="H270" s="64">
        <f t="shared" si="33"/>
        <v>0</v>
      </c>
      <c r="I270" s="64">
        <v>272017192</v>
      </c>
      <c r="J270" s="64">
        <v>272017192</v>
      </c>
      <c r="K270" s="64"/>
      <c r="L270" s="64">
        <v>272017192</v>
      </c>
      <c r="M270" s="64"/>
      <c r="N270" s="64">
        <v>272017192</v>
      </c>
      <c r="O270" s="22">
        <f>VLOOKUP(A270,'[4]542305'!A$21:D$79,4,0)</f>
        <v>20057529</v>
      </c>
      <c r="P270" s="22">
        <f t="shared" si="34"/>
        <v>292074721</v>
      </c>
      <c r="Q270" s="22"/>
      <c r="R270" s="22">
        <f t="shared" si="35"/>
        <v>292074721</v>
      </c>
      <c r="S270" s="22">
        <v>2098877461</v>
      </c>
      <c r="T270" s="22">
        <f t="shared" si="36"/>
        <v>2390952182</v>
      </c>
      <c r="U270" s="22"/>
      <c r="V270" s="22">
        <f t="shared" si="37"/>
        <v>2390952182</v>
      </c>
      <c r="W270" s="22"/>
      <c r="X270" s="22">
        <f t="shared" si="38"/>
        <v>2390952182</v>
      </c>
      <c r="Y270" s="22"/>
      <c r="Z270" s="22">
        <f t="shared" si="39"/>
        <v>2390952182</v>
      </c>
    </row>
    <row r="271" spans="1:26" s="65" customFormat="1" ht="18" customHeight="1" x14ac:dyDescent="0.2">
      <c r="A271" s="37">
        <v>890325989</v>
      </c>
      <c r="B271" s="37">
        <v>121276000</v>
      </c>
      <c r="C271" s="37" t="s">
        <v>103</v>
      </c>
      <c r="D271" s="63" t="str">
        <f>VLOOKUP(A271,'Otras trans'!$B$4:$E$64,4,0)</f>
        <v>contabilidad@bellasartes.edu.co</v>
      </c>
      <c r="E271" s="64"/>
      <c r="F271" s="64">
        <f t="shared" si="32"/>
        <v>0</v>
      </c>
      <c r="G271" s="64"/>
      <c r="H271" s="64">
        <f t="shared" si="33"/>
        <v>0</v>
      </c>
      <c r="I271" s="64">
        <v>1632025212</v>
      </c>
      <c r="J271" s="64">
        <v>1632025212</v>
      </c>
      <c r="K271" s="64"/>
      <c r="L271" s="64">
        <v>1632025212</v>
      </c>
      <c r="M271" s="64"/>
      <c r="N271" s="64">
        <v>1632025212</v>
      </c>
      <c r="O271" s="22">
        <f>VLOOKUP(A271,'[4]542305'!A$21:D$79,4,0)</f>
        <v>75419113</v>
      </c>
      <c r="P271" s="22">
        <f t="shared" si="34"/>
        <v>1707444325</v>
      </c>
      <c r="Q271" s="22"/>
      <c r="R271" s="22">
        <f t="shared" si="35"/>
        <v>1707444325</v>
      </c>
      <c r="S271" s="22">
        <v>2855465357</v>
      </c>
      <c r="T271" s="22">
        <f t="shared" si="36"/>
        <v>4562909682</v>
      </c>
      <c r="U271" s="22"/>
      <c r="V271" s="22">
        <f t="shared" si="37"/>
        <v>4562909682</v>
      </c>
      <c r="W271" s="22"/>
      <c r="X271" s="22">
        <f t="shared" si="38"/>
        <v>4562909682</v>
      </c>
      <c r="Y271" s="22"/>
      <c r="Z271" s="22">
        <f t="shared" si="39"/>
        <v>4562909682</v>
      </c>
    </row>
    <row r="272" spans="1:26" s="65" customFormat="1" ht="18" customHeight="1" x14ac:dyDescent="0.2">
      <c r="A272" s="37">
        <v>800024581</v>
      </c>
      <c r="B272" s="37">
        <v>129168000</v>
      </c>
      <c r="C272" s="37" t="s">
        <v>105</v>
      </c>
      <c r="D272" s="63" t="str">
        <f>VLOOKUP(A272,'Otras trans'!$B$4:$E$64,4,0)</f>
        <v>direccion.administrativa@unipaz.edu.co</v>
      </c>
      <c r="E272" s="64"/>
      <c r="F272" s="64">
        <f t="shared" si="32"/>
        <v>0</v>
      </c>
      <c r="G272" s="64"/>
      <c r="H272" s="64">
        <f t="shared" si="33"/>
        <v>0</v>
      </c>
      <c r="I272" s="64">
        <v>1773048428</v>
      </c>
      <c r="J272" s="64">
        <v>1773048428</v>
      </c>
      <c r="K272" s="64"/>
      <c r="L272" s="64">
        <v>1773048428</v>
      </c>
      <c r="M272" s="64"/>
      <c r="N272" s="64">
        <v>1773048428</v>
      </c>
      <c r="O272" s="22">
        <f>VLOOKUP(A272,'[4]542305'!A$21:D$79,4,0)</f>
        <v>229636323</v>
      </c>
      <c r="P272" s="22">
        <f t="shared" si="34"/>
        <v>2002684751</v>
      </c>
      <c r="Q272" s="22"/>
      <c r="R272" s="22">
        <f t="shared" si="35"/>
        <v>2002684751</v>
      </c>
      <c r="S272" s="22">
        <v>3203637324</v>
      </c>
      <c r="T272" s="22">
        <f t="shared" si="36"/>
        <v>5206322075</v>
      </c>
      <c r="U272" s="22"/>
      <c r="V272" s="22">
        <f t="shared" si="37"/>
        <v>5206322075</v>
      </c>
      <c r="W272" s="22"/>
      <c r="X272" s="22">
        <f t="shared" si="38"/>
        <v>5206322075</v>
      </c>
      <c r="Y272" s="22"/>
      <c r="Z272" s="22">
        <f t="shared" si="39"/>
        <v>5206322075</v>
      </c>
    </row>
    <row r="273" spans="1:26" s="65" customFormat="1" ht="18" customHeight="1" x14ac:dyDescent="0.2">
      <c r="A273" s="37">
        <v>800247940</v>
      </c>
      <c r="B273" s="37">
        <v>824086000</v>
      </c>
      <c r="C273" s="37" t="s">
        <v>61</v>
      </c>
      <c r="D273" s="63" t="str">
        <f>VLOOKUP(A273,'Otras trans'!$B$4:$E$64,4,0)</f>
        <v>mail@itp.edu.co</v>
      </c>
      <c r="E273" s="64"/>
      <c r="F273" s="64">
        <f t="shared" si="32"/>
        <v>0</v>
      </c>
      <c r="G273" s="64"/>
      <c r="H273" s="64">
        <f t="shared" si="33"/>
        <v>0</v>
      </c>
      <c r="I273" s="64">
        <v>402193674</v>
      </c>
      <c r="J273" s="64">
        <v>402193674</v>
      </c>
      <c r="K273" s="64"/>
      <c r="L273" s="64">
        <v>402193674</v>
      </c>
      <c r="M273" s="64"/>
      <c r="N273" s="64">
        <v>402193674</v>
      </c>
      <c r="O273" s="22">
        <f>VLOOKUP(A273,'[4]542305'!A$21:D$79,4,0)</f>
        <v>52585176</v>
      </c>
      <c r="P273" s="22">
        <f t="shared" si="34"/>
        <v>454778850</v>
      </c>
      <c r="Q273" s="22"/>
      <c r="R273" s="22">
        <f t="shared" si="35"/>
        <v>454778850</v>
      </c>
      <c r="S273" s="22">
        <v>3044653306</v>
      </c>
      <c r="T273" s="22">
        <f t="shared" si="36"/>
        <v>3499432156</v>
      </c>
      <c r="U273" s="22"/>
      <c r="V273" s="22">
        <f t="shared" si="37"/>
        <v>3499432156</v>
      </c>
      <c r="W273" s="22"/>
      <c r="X273" s="22">
        <f t="shared" si="38"/>
        <v>3499432156</v>
      </c>
      <c r="Y273" s="22"/>
      <c r="Z273" s="22">
        <f t="shared" si="39"/>
        <v>3499432156</v>
      </c>
    </row>
    <row r="274" spans="1:26" s="65" customFormat="1" ht="18" customHeight="1" x14ac:dyDescent="0.2">
      <c r="A274" s="37">
        <v>811042967</v>
      </c>
      <c r="B274" s="37">
        <v>262305266</v>
      </c>
      <c r="C274" s="37" t="s">
        <v>597</v>
      </c>
      <c r="D274" s="63" t="str">
        <f>VLOOKUP(A274,'Otras trans'!$B$4:$E$64,4,0)</f>
        <v>deboraarangorectoria@une.net.co</v>
      </c>
      <c r="E274" s="64"/>
      <c r="F274" s="64">
        <f t="shared" si="32"/>
        <v>0</v>
      </c>
      <c r="G274" s="64"/>
      <c r="H274" s="64">
        <f t="shared" si="33"/>
        <v>0</v>
      </c>
      <c r="I274" s="64">
        <v>1545737365</v>
      </c>
      <c r="J274" s="64">
        <v>1545737365</v>
      </c>
      <c r="K274" s="64"/>
      <c r="L274" s="64">
        <v>1545737365</v>
      </c>
      <c r="M274" s="64"/>
      <c r="N274" s="64">
        <v>1545737365</v>
      </c>
      <c r="O274" s="22">
        <f>VLOOKUP(A274,'[4]542305'!A$21:D$79,4,0)</f>
        <v>56781695</v>
      </c>
      <c r="P274" s="22">
        <f t="shared" si="34"/>
        <v>1602519060</v>
      </c>
      <c r="Q274" s="22"/>
      <c r="R274" s="22">
        <f t="shared" si="35"/>
        <v>1602519060</v>
      </c>
      <c r="S274" s="22">
        <v>2649454087</v>
      </c>
      <c r="T274" s="22">
        <f t="shared" si="36"/>
        <v>4251973147</v>
      </c>
      <c r="U274" s="22"/>
      <c r="V274" s="22">
        <f t="shared" si="37"/>
        <v>4251973147</v>
      </c>
      <c r="W274" s="22"/>
      <c r="X274" s="22">
        <f t="shared" si="38"/>
        <v>4251973147</v>
      </c>
      <c r="Y274" s="22"/>
      <c r="Z274" s="22">
        <f t="shared" si="39"/>
        <v>4251973147</v>
      </c>
    </row>
    <row r="275" spans="1:26" s="65" customFormat="1" ht="18" customHeight="1" x14ac:dyDescent="0.2">
      <c r="A275" s="37">
        <v>890980136</v>
      </c>
      <c r="B275" s="37">
        <v>120305000</v>
      </c>
      <c r="C275" s="37" t="s">
        <v>598</v>
      </c>
      <c r="D275" s="63" t="str">
        <f>VLOOKUP(A275,'Otras trans'!$B$4:$E$64,4,0)</f>
        <v>contabilidad@elpoli.edu.co</v>
      </c>
      <c r="E275" s="64"/>
      <c r="F275" s="64">
        <f t="shared" si="32"/>
        <v>0</v>
      </c>
      <c r="G275" s="64"/>
      <c r="H275" s="64">
        <f t="shared" si="33"/>
        <v>0</v>
      </c>
      <c r="I275" s="64">
        <v>2054112705</v>
      </c>
      <c r="J275" s="64">
        <v>2054112705</v>
      </c>
      <c r="K275" s="64"/>
      <c r="L275" s="64">
        <v>2054112705</v>
      </c>
      <c r="M275" s="64"/>
      <c r="N275" s="64">
        <v>2054112705</v>
      </c>
      <c r="O275" s="22">
        <f>VLOOKUP(A275,'[4]542305'!A$21:D$79,4,0)</f>
        <v>1268026391</v>
      </c>
      <c r="P275" s="22">
        <f t="shared" si="34"/>
        <v>3322139096</v>
      </c>
      <c r="Q275" s="22"/>
      <c r="R275" s="22">
        <f t="shared" si="35"/>
        <v>3322139096</v>
      </c>
      <c r="S275" s="22">
        <v>3923174218</v>
      </c>
      <c r="T275" s="22">
        <f t="shared" si="36"/>
        <v>7245313314</v>
      </c>
      <c r="U275" s="22"/>
      <c r="V275" s="22">
        <f t="shared" si="37"/>
        <v>7245313314</v>
      </c>
      <c r="W275" s="22"/>
      <c r="X275" s="22">
        <f t="shared" si="38"/>
        <v>7245313314</v>
      </c>
      <c r="Y275" s="22"/>
      <c r="Z275" s="22">
        <f t="shared" si="39"/>
        <v>7245313314</v>
      </c>
    </row>
    <row r="276" spans="1:26" s="65" customFormat="1" ht="18" customHeight="1" x14ac:dyDescent="0.2">
      <c r="A276" s="37">
        <v>805001868</v>
      </c>
      <c r="B276" s="37">
        <v>822576000</v>
      </c>
      <c r="C276" s="37" t="s">
        <v>98</v>
      </c>
      <c r="D276" s="63" t="str">
        <f>VLOOKUP(A276,'Otras trans'!$B$4:$E$64,4,0)</f>
        <v>financiera@endeporte.edu.co</v>
      </c>
      <c r="E276" s="64"/>
      <c r="F276" s="64">
        <f t="shared" si="32"/>
        <v>0</v>
      </c>
      <c r="G276" s="64"/>
      <c r="H276" s="64">
        <f t="shared" si="33"/>
        <v>0</v>
      </c>
      <c r="I276" s="64">
        <v>1750695127</v>
      </c>
      <c r="J276" s="64">
        <v>1750695127</v>
      </c>
      <c r="K276" s="64"/>
      <c r="L276" s="64">
        <v>1750695127</v>
      </c>
      <c r="M276" s="64"/>
      <c r="N276" s="64">
        <v>1750695127</v>
      </c>
      <c r="O276" s="22">
        <f>VLOOKUP(A276,'[4]542305'!A$21:D$79,4,0)</f>
        <v>739513548</v>
      </c>
      <c r="P276" s="22">
        <f t="shared" si="34"/>
        <v>2490208675</v>
      </c>
      <c r="Q276" s="22"/>
      <c r="R276" s="22">
        <f t="shared" si="35"/>
        <v>2490208675</v>
      </c>
      <c r="S276" s="22">
        <v>2380567025</v>
      </c>
      <c r="T276" s="22">
        <f t="shared" si="36"/>
        <v>4870775700</v>
      </c>
      <c r="U276" s="22"/>
      <c r="V276" s="22">
        <f t="shared" si="37"/>
        <v>4870775700</v>
      </c>
      <c r="W276" s="22"/>
      <c r="X276" s="22">
        <f t="shared" si="38"/>
        <v>4870775700</v>
      </c>
      <c r="Y276" s="22"/>
      <c r="Z276" s="22">
        <f t="shared" si="39"/>
        <v>4870775700</v>
      </c>
    </row>
    <row r="277" spans="1:26" s="65" customFormat="1" ht="18" customHeight="1" x14ac:dyDescent="0.2">
      <c r="A277" s="37">
        <v>890980134</v>
      </c>
      <c r="B277" s="37">
        <v>824505000</v>
      </c>
      <c r="C277" s="37" t="s">
        <v>24</v>
      </c>
      <c r="D277" s="63" t="str">
        <f>VLOOKUP(A277,'Otras trans'!$B$4:$E$64,4,0)</f>
        <v>contabilidad@colmayor.edu.co</v>
      </c>
      <c r="E277" s="64"/>
      <c r="F277" s="64">
        <f t="shared" si="32"/>
        <v>0</v>
      </c>
      <c r="G277" s="64"/>
      <c r="H277" s="64">
        <f t="shared" si="33"/>
        <v>0</v>
      </c>
      <c r="I277" s="64">
        <v>375438069</v>
      </c>
      <c r="J277" s="64">
        <v>375438069</v>
      </c>
      <c r="K277" s="64"/>
      <c r="L277" s="64">
        <v>375438069</v>
      </c>
      <c r="M277" s="64"/>
      <c r="N277" s="64">
        <v>375438069</v>
      </c>
      <c r="O277" s="22">
        <f>VLOOKUP(A277,'[4]542305'!A$21:D$79,4,0)</f>
        <v>327153089</v>
      </c>
      <c r="P277" s="22">
        <f t="shared" si="34"/>
        <v>702591158</v>
      </c>
      <c r="Q277" s="22"/>
      <c r="R277" s="22">
        <f t="shared" si="35"/>
        <v>702591158</v>
      </c>
      <c r="S277" s="22">
        <v>3231085473</v>
      </c>
      <c r="T277" s="22">
        <f t="shared" si="36"/>
        <v>3933676631</v>
      </c>
      <c r="U277" s="22"/>
      <c r="V277" s="22">
        <f t="shared" si="37"/>
        <v>3933676631</v>
      </c>
      <c r="W277" s="22"/>
      <c r="X277" s="22">
        <f t="shared" si="38"/>
        <v>3933676631</v>
      </c>
      <c r="Y277" s="22"/>
      <c r="Z277" s="22">
        <f t="shared" si="39"/>
        <v>3933676631</v>
      </c>
    </row>
    <row r="278" spans="1:26" s="65" customFormat="1" ht="18" customHeight="1" x14ac:dyDescent="0.2">
      <c r="A278" s="37">
        <v>891500759</v>
      </c>
      <c r="B278" s="37">
        <v>822719000</v>
      </c>
      <c r="C278" s="37" t="s">
        <v>33</v>
      </c>
      <c r="D278" s="63" t="str">
        <f>VLOOKUP(A278,'Otras trans'!$B$4:$E$64,4,0)</f>
        <v>contabilidad@colmayorcauca.edu.co</v>
      </c>
      <c r="E278" s="64"/>
      <c r="F278" s="64">
        <f t="shared" si="32"/>
        <v>0</v>
      </c>
      <c r="G278" s="64"/>
      <c r="H278" s="64">
        <f t="shared" si="33"/>
        <v>0</v>
      </c>
      <c r="I278" s="64">
        <v>373484137</v>
      </c>
      <c r="J278" s="64">
        <v>373484137</v>
      </c>
      <c r="K278" s="64"/>
      <c r="L278" s="64">
        <v>373484137</v>
      </c>
      <c r="M278" s="64"/>
      <c r="N278" s="64">
        <v>373484137</v>
      </c>
      <c r="O278" s="22">
        <f>VLOOKUP(A278,'[4]542305'!A$21:D$79,4,0)</f>
        <v>204364922</v>
      </c>
      <c r="P278" s="22">
        <f t="shared" si="34"/>
        <v>577849059</v>
      </c>
      <c r="Q278" s="22"/>
      <c r="R278" s="22">
        <f t="shared" si="35"/>
        <v>577849059</v>
      </c>
      <c r="S278" s="22">
        <v>3040959933</v>
      </c>
      <c r="T278" s="22">
        <f t="shared" si="36"/>
        <v>3618808992</v>
      </c>
      <c r="U278" s="22"/>
      <c r="V278" s="22">
        <f t="shared" si="37"/>
        <v>3618808992</v>
      </c>
      <c r="W278" s="22"/>
      <c r="X278" s="22">
        <f t="shared" si="38"/>
        <v>3618808992</v>
      </c>
      <c r="Y278" s="22"/>
      <c r="Z278" s="22">
        <f t="shared" si="39"/>
        <v>3618808992</v>
      </c>
    </row>
    <row r="279" spans="1:26" s="65" customFormat="1" ht="18" customHeight="1" x14ac:dyDescent="0.2">
      <c r="A279" s="37">
        <v>890700906</v>
      </c>
      <c r="B279" s="37">
        <v>128873000</v>
      </c>
      <c r="C279" s="37" t="s">
        <v>599</v>
      </c>
      <c r="D279" s="63" t="str">
        <f>VLOOKUP(A279,'Otras trans'!$B$4:$E$64,4,0)</f>
        <v>jblancogiraldo@yahoo.com</v>
      </c>
      <c r="E279" s="64"/>
      <c r="F279" s="64">
        <f t="shared" si="32"/>
        <v>0</v>
      </c>
      <c r="G279" s="64"/>
      <c r="H279" s="64">
        <f t="shared" si="33"/>
        <v>0</v>
      </c>
      <c r="I279" s="64">
        <v>302746325</v>
      </c>
      <c r="J279" s="64">
        <v>302746325</v>
      </c>
      <c r="K279" s="64"/>
      <c r="L279" s="64">
        <v>302746325</v>
      </c>
      <c r="M279" s="64"/>
      <c r="N279" s="64">
        <v>302746325</v>
      </c>
      <c r="O279" s="22">
        <f>VLOOKUP(A279,'[4]542305'!A$21:D$79,4,0)</f>
        <v>33319497</v>
      </c>
      <c r="P279" s="22">
        <f t="shared" si="34"/>
        <v>336065822</v>
      </c>
      <c r="Q279" s="22"/>
      <c r="R279" s="22">
        <f t="shared" si="35"/>
        <v>336065822</v>
      </c>
      <c r="S279" s="22">
        <v>2748504567</v>
      </c>
      <c r="T279" s="22">
        <f t="shared" si="36"/>
        <v>3084570389</v>
      </c>
      <c r="U279" s="22"/>
      <c r="V279" s="22">
        <f t="shared" si="37"/>
        <v>3084570389</v>
      </c>
      <c r="W279" s="22"/>
      <c r="X279" s="22">
        <f t="shared" si="38"/>
        <v>3084570389</v>
      </c>
      <c r="Y279" s="22"/>
      <c r="Z279" s="22">
        <f t="shared" si="39"/>
        <v>3084570389</v>
      </c>
    </row>
    <row r="280" spans="1:26" s="65" customFormat="1" ht="18" customHeight="1" x14ac:dyDescent="0.2">
      <c r="A280" s="37">
        <v>805000889</v>
      </c>
      <c r="B280" s="37">
        <v>260176001</v>
      </c>
      <c r="C280" s="37" t="s">
        <v>600</v>
      </c>
      <c r="D280" s="63" t="str">
        <f>VLOOKUP(A280,'Otras trans'!$B$4:$E$64,4,0)</f>
        <v>cardila@admon.uniajc.edu.co</v>
      </c>
      <c r="E280" s="64"/>
      <c r="F280" s="64">
        <f t="shared" si="32"/>
        <v>0</v>
      </c>
      <c r="G280" s="64"/>
      <c r="H280" s="64">
        <f t="shared" si="33"/>
        <v>0</v>
      </c>
      <c r="I280" s="64">
        <v>1867821452</v>
      </c>
      <c r="J280" s="64">
        <v>1867821452</v>
      </c>
      <c r="K280" s="64"/>
      <c r="L280" s="64">
        <v>1867821452</v>
      </c>
      <c r="M280" s="64"/>
      <c r="N280" s="64">
        <v>1867821452</v>
      </c>
      <c r="O280" s="22">
        <f>VLOOKUP(A280,'[4]542305'!A$21:D$79,4,0)</f>
        <v>1008603929</v>
      </c>
      <c r="P280" s="22">
        <f t="shared" si="34"/>
        <v>2876425381</v>
      </c>
      <c r="Q280" s="22"/>
      <c r="R280" s="22">
        <f t="shared" si="35"/>
        <v>2876425381</v>
      </c>
      <c r="S280" s="22">
        <v>3520794234</v>
      </c>
      <c r="T280" s="22">
        <f t="shared" si="36"/>
        <v>6397219615</v>
      </c>
      <c r="U280" s="22"/>
      <c r="V280" s="22">
        <f t="shared" si="37"/>
        <v>6397219615</v>
      </c>
      <c r="W280" s="22"/>
      <c r="X280" s="22">
        <f t="shared" si="38"/>
        <v>6397219615</v>
      </c>
      <c r="Y280" s="22"/>
      <c r="Z280" s="22">
        <f t="shared" si="39"/>
        <v>6397219615</v>
      </c>
    </row>
    <row r="281" spans="1:26" s="65" customFormat="1" ht="18" customHeight="1" x14ac:dyDescent="0.2">
      <c r="A281" s="37">
        <v>890905419</v>
      </c>
      <c r="B281" s="37">
        <v>121705000</v>
      </c>
      <c r="C281" s="37" t="s">
        <v>601</v>
      </c>
      <c r="D281" s="63" t="str">
        <f>VLOOKUP(A281,'Otras trans'!$B$4:$E$64,4,0)</f>
        <v>contabilidad@tdea.edu.co</v>
      </c>
      <c r="E281" s="64"/>
      <c r="F281" s="64">
        <f t="shared" si="32"/>
        <v>0</v>
      </c>
      <c r="G281" s="64"/>
      <c r="H281" s="64">
        <f t="shared" si="33"/>
        <v>0</v>
      </c>
      <c r="I281" s="64">
        <v>2087689086</v>
      </c>
      <c r="J281" s="64">
        <v>2087689086</v>
      </c>
      <c r="K281" s="64"/>
      <c r="L281" s="64">
        <v>2087689086</v>
      </c>
      <c r="M281" s="64"/>
      <c r="N281" s="64">
        <v>2087689086</v>
      </c>
      <c r="O281" s="22">
        <f>VLOOKUP(A281,'[4]542305'!A$21:D$79,4,0)</f>
        <v>1016274681</v>
      </c>
      <c r="P281" s="22">
        <f t="shared" si="34"/>
        <v>3103963767</v>
      </c>
      <c r="Q281" s="22"/>
      <c r="R281" s="22">
        <f t="shared" si="35"/>
        <v>3103963767</v>
      </c>
      <c r="S281" s="22">
        <v>3929824745</v>
      </c>
      <c r="T281" s="22">
        <f t="shared" si="36"/>
        <v>7033788512</v>
      </c>
      <c r="U281" s="22"/>
      <c r="V281" s="22">
        <f t="shared" si="37"/>
        <v>7033788512</v>
      </c>
      <c r="W281" s="22"/>
      <c r="X281" s="22">
        <f t="shared" si="38"/>
        <v>7033788512</v>
      </c>
      <c r="Y281" s="22"/>
      <c r="Z281" s="22">
        <f t="shared" si="39"/>
        <v>7033788512</v>
      </c>
    </row>
    <row r="282" spans="1:26" s="65" customFormat="1" ht="18" customHeight="1" x14ac:dyDescent="0.2">
      <c r="A282" s="37">
        <v>891900853</v>
      </c>
      <c r="B282" s="37">
        <v>124876000</v>
      </c>
      <c r="C282" s="37" t="s">
        <v>602</v>
      </c>
      <c r="D282" s="63" t="str">
        <f>VLOOKUP(A282,'Otras trans'!$B$4:$E$64,4,0)</f>
        <v>monica.calle@correounivalle.edu.co</v>
      </c>
      <c r="E282" s="64"/>
      <c r="F282" s="64">
        <f t="shared" si="32"/>
        <v>0</v>
      </c>
      <c r="G282" s="64"/>
      <c r="H282" s="64">
        <f t="shared" si="33"/>
        <v>0</v>
      </c>
      <c r="I282" s="64">
        <v>380190216</v>
      </c>
      <c r="J282" s="64">
        <v>380190216</v>
      </c>
      <c r="K282" s="64"/>
      <c r="L282" s="64">
        <v>380190216</v>
      </c>
      <c r="M282" s="64"/>
      <c r="N282" s="64">
        <v>380190216</v>
      </c>
      <c r="O282" s="22">
        <f>VLOOKUP(A282,'[4]542305'!A$21:D$79,4,0)</f>
        <v>1376951870</v>
      </c>
      <c r="P282" s="22">
        <f t="shared" si="34"/>
        <v>1757142086</v>
      </c>
      <c r="Q282" s="22"/>
      <c r="R282" s="22">
        <f t="shared" si="35"/>
        <v>1757142086</v>
      </c>
      <c r="S282" s="22">
        <v>3009211489</v>
      </c>
      <c r="T282" s="22">
        <f t="shared" si="36"/>
        <v>4766353575</v>
      </c>
      <c r="U282" s="22"/>
      <c r="V282" s="22">
        <f t="shared" si="37"/>
        <v>4766353575</v>
      </c>
      <c r="W282" s="22"/>
      <c r="X282" s="22">
        <f t="shared" si="38"/>
        <v>4766353575</v>
      </c>
      <c r="Y282" s="22"/>
      <c r="Z282" s="22">
        <f t="shared" si="39"/>
        <v>4766353575</v>
      </c>
    </row>
    <row r="283" spans="1:26" s="65" customFormat="1" ht="18" customHeight="1" x14ac:dyDescent="0.2">
      <c r="A283" s="37">
        <v>800214750</v>
      </c>
      <c r="B283" s="37">
        <v>260105001</v>
      </c>
      <c r="C283" s="37" t="s">
        <v>603</v>
      </c>
      <c r="D283" s="63" t="str">
        <f>VLOOKUP(A283,'Otras trans'!$B$4:$E$64,4,0)</f>
        <v>nataliamontoya@itm.edu.co</v>
      </c>
      <c r="E283" s="64"/>
      <c r="F283" s="64">
        <f t="shared" si="32"/>
        <v>0</v>
      </c>
      <c r="G283" s="64"/>
      <c r="H283" s="64">
        <f t="shared" si="33"/>
        <v>0</v>
      </c>
      <c r="I283" s="64">
        <v>2436238649</v>
      </c>
      <c r="J283" s="64">
        <v>2436238649</v>
      </c>
      <c r="K283" s="64"/>
      <c r="L283" s="64">
        <v>2436238649</v>
      </c>
      <c r="M283" s="64"/>
      <c r="N283" s="64">
        <v>2436238649</v>
      </c>
      <c r="O283" s="22">
        <f>VLOOKUP(A283,'[4]542305'!A$21:D$79,4,0)</f>
        <v>1276491748</v>
      </c>
      <c r="P283" s="22">
        <f t="shared" si="34"/>
        <v>3712730397</v>
      </c>
      <c r="Q283" s="22"/>
      <c r="R283" s="22">
        <f t="shared" si="35"/>
        <v>3712730397</v>
      </c>
      <c r="S283" s="22">
        <v>4812147062</v>
      </c>
      <c r="T283" s="22">
        <f t="shared" si="36"/>
        <v>8524877459</v>
      </c>
      <c r="U283" s="22"/>
      <c r="V283" s="22">
        <f t="shared" si="37"/>
        <v>8524877459</v>
      </c>
      <c r="W283" s="22"/>
      <c r="X283" s="22">
        <f t="shared" si="38"/>
        <v>8524877459</v>
      </c>
      <c r="Y283" s="22"/>
      <c r="Z283" s="22">
        <f t="shared" si="39"/>
        <v>8524877459</v>
      </c>
    </row>
    <row r="284" spans="1:26" s="65" customFormat="1" ht="18" customHeight="1" x14ac:dyDescent="0.2">
      <c r="A284" s="37">
        <v>890208727</v>
      </c>
      <c r="B284" s="37">
        <v>128068000</v>
      </c>
      <c r="C284" s="37" t="s">
        <v>604</v>
      </c>
      <c r="D284" s="63" t="str">
        <f>VLOOKUP(A284,'Otras trans'!$B$4:$E$64,4,0)</f>
        <v>financiera@correo.uts.edu.co</v>
      </c>
      <c r="E284" s="64"/>
      <c r="F284" s="64">
        <f t="shared" si="32"/>
        <v>0</v>
      </c>
      <c r="G284" s="64"/>
      <c r="H284" s="64">
        <f t="shared" si="33"/>
        <v>0</v>
      </c>
      <c r="I284" s="64">
        <v>2317242527</v>
      </c>
      <c r="J284" s="64">
        <v>2317242527</v>
      </c>
      <c r="K284" s="64"/>
      <c r="L284" s="64">
        <v>2317242527</v>
      </c>
      <c r="M284" s="64"/>
      <c r="N284" s="64">
        <v>2317242527</v>
      </c>
      <c r="O284" s="22">
        <f>VLOOKUP(A284,'[4]542305'!A$21:D$79,4,0)</f>
        <v>400498656</v>
      </c>
      <c r="P284" s="22">
        <f t="shared" si="34"/>
        <v>2717741183</v>
      </c>
      <c r="Q284" s="22"/>
      <c r="R284" s="22">
        <f t="shared" si="35"/>
        <v>2717741183</v>
      </c>
      <c r="S284" s="22">
        <v>4075738151</v>
      </c>
      <c r="T284" s="22">
        <f t="shared" si="36"/>
        <v>6793479334</v>
      </c>
      <c r="U284" s="22"/>
      <c r="V284" s="22">
        <f t="shared" si="37"/>
        <v>6793479334</v>
      </c>
      <c r="W284" s="22"/>
      <c r="X284" s="22">
        <f t="shared" si="38"/>
        <v>6793479334</v>
      </c>
      <c r="Y284" s="22"/>
      <c r="Z284" s="22">
        <f t="shared" si="39"/>
        <v>6793479334</v>
      </c>
    </row>
    <row r="285" spans="1:26" s="65" customFormat="1" ht="18" customHeight="1" x14ac:dyDescent="0.2">
      <c r="A285" s="37">
        <v>890480308</v>
      </c>
      <c r="B285" s="37">
        <v>220113001</v>
      </c>
      <c r="C285" s="37" t="s">
        <v>605</v>
      </c>
      <c r="D285" s="63" t="str">
        <f>VLOOKUP(A285,'Otras trans'!$B$4:$E$64,4,0)</f>
        <v>info@esba.edu.co</v>
      </c>
      <c r="E285" s="64"/>
      <c r="F285" s="64">
        <f t="shared" si="32"/>
        <v>0</v>
      </c>
      <c r="G285" s="64"/>
      <c r="H285" s="64">
        <f t="shared" si="33"/>
        <v>0</v>
      </c>
      <c r="I285" s="64">
        <v>1641838954</v>
      </c>
      <c r="J285" s="64">
        <v>1641838954</v>
      </c>
      <c r="K285" s="64"/>
      <c r="L285" s="64">
        <v>1641838954</v>
      </c>
      <c r="M285" s="64"/>
      <c r="N285" s="64">
        <v>1641838954</v>
      </c>
      <c r="O285" s="22">
        <f>VLOOKUP(A285,'[4]542305'!A$21:D$79,4,0)</f>
        <v>20993094</v>
      </c>
      <c r="P285" s="22">
        <f t="shared" si="34"/>
        <v>1662832048</v>
      </c>
      <c r="Q285" s="22"/>
      <c r="R285" s="22">
        <f t="shared" si="35"/>
        <v>1662832048</v>
      </c>
      <c r="S285" s="22">
        <v>2728888113</v>
      </c>
      <c r="T285" s="22">
        <f t="shared" si="36"/>
        <v>4391720161</v>
      </c>
      <c r="U285" s="22"/>
      <c r="V285" s="22">
        <f t="shared" si="37"/>
        <v>4391720161</v>
      </c>
      <c r="W285" s="22"/>
      <c r="X285" s="22">
        <f t="shared" si="38"/>
        <v>4391720161</v>
      </c>
      <c r="Y285" s="22"/>
      <c r="Z285" s="22">
        <f t="shared" si="39"/>
        <v>4391720161</v>
      </c>
    </row>
    <row r="286" spans="1:26" s="65" customFormat="1" ht="18" customHeight="1" x14ac:dyDescent="0.2">
      <c r="A286" s="37">
        <v>811000278</v>
      </c>
      <c r="B286" s="37">
        <v>262505266</v>
      </c>
      <c r="C286" s="37" t="s">
        <v>606</v>
      </c>
      <c r="D286" s="63" t="str">
        <f>VLOOKUP(A286,'Otras trans'!$B$4:$E$64,4,0)</f>
        <v>hector.ramirez@iue.edu.co</v>
      </c>
      <c r="E286" s="64"/>
      <c r="F286" s="64">
        <f t="shared" si="32"/>
        <v>0</v>
      </c>
      <c r="G286" s="64"/>
      <c r="H286" s="64">
        <f t="shared" si="33"/>
        <v>0</v>
      </c>
      <c r="I286" s="64">
        <v>1875828797</v>
      </c>
      <c r="J286" s="64">
        <v>1875828797</v>
      </c>
      <c r="K286" s="64"/>
      <c r="L286" s="64">
        <v>1875828797</v>
      </c>
      <c r="M286" s="64"/>
      <c r="N286" s="64">
        <v>1875828797</v>
      </c>
      <c r="O286" s="22">
        <f>VLOOKUP(A286,'[4]542305'!A$21:D$79,4,0)</f>
        <v>1155034104</v>
      </c>
      <c r="P286" s="22">
        <f t="shared" si="34"/>
        <v>3030862901</v>
      </c>
      <c r="Q286" s="22"/>
      <c r="R286" s="22">
        <f t="shared" si="35"/>
        <v>3030862901</v>
      </c>
      <c r="S286" s="22">
        <v>3015546389</v>
      </c>
      <c r="T286" s="22">
        <f t="shared" si="36"/>
        <v>6046409290</v>
      </c>
      <c r="U286" s="22"/>
      <c r="V286" s="22">
        <f t="shared" si="37"/>
        <v>6046409290</v>
      </c>
      <c r="W286" s="22"/>
      <c r="X286" s="22">
        <f t="shared" si="38"/>
        <v>6046409290</v>
      </c>
      <c r="Y286" s="22"/>
      <c r="Z286" s="22">
        <f t="shared" si="39"/>
        <v>6046409290</v>
      </c>
    </row>
    <row r="287" spans="1:26" s="65" customFormat="1" ht="18" customHeight="1" x14ac:dyDescent="0.2">
      <c r="A287" s="37">
        <v>901168222</v>
      </c>
      <c r="B287" s="37">
        <v>923272870</v>
      </c>
      <c r="C287" s="37" t="s">
        <v>607</v>
      </c>
      <c r="D287" s="63" t="s">
        <v>451</v>
      </c>
      <c r="E287" s="64"/>
      <c r="F287" s="64">
        <f t="shared" si="32"/>
        <v>0</v>
      </c>
      <c r="G287" s="64"/>
      <c r="H287" s="64">
        <f t="shared" si="33"/>
        <v>0</v>
      </c>
      <c r="I287" s="64">
        <v>891216878</v>
      </c>
      <c r="J287" s="64">
        <v>891216878</v>
      </c>
      <c r="K287" s="64"/>
      <c r="L287" s="64">
        <v>891216878</v>
      </c>
      <c r="M287" s="64"/>
      <c r="N287" s="64">
        <v>891216878</v>
      </c>
      <c r="O287" s="22">
        <f>VLOOKUP(A287,'[4]542305'!A$21:D$79,4,0)</f>
        <v>59999933</v>
      </c>
      <c r="P287" s="22">
        <f t="shared" si="34"/>
        <v>951216811</v>
      </c>
      <c r="Q287" s="22"/>
      <c r="R287" s="22">
        <f t="shared" si="35"/>
        <v>951216811</v>
      </c>
      <c r="S287" s="22">
        <v>1361385889</v>
      </c>
      <c r="T287" s="22">
        <f t="shared" si="36"/>
        <v>2312602700</v>
      </c>
      <c r="U287" s="22"/>
      <c r="V287" s="22">
        <f t="shared" si="37"/>
        <v>2312602700</v>
      </c>
      <c r="W287" s="22"/>
      <c r="X287" s="22">
        <f t="shared" si="38"/>
        <v>2312602700</v>
      </c>
      <c r="Y287" s="22"/>
      <c r="Z287" s="22">
        <f t="shared" si="39"/>
        <v>2312602700</v>
      </c>
    </row>
    <row r="288" spans="1:26" s="65" customFormat="1" ht="18" customHeight="1" x14ac:dyDescent="0.2">
      <c r="A288" s="68">
        <v>817002466</v>
      </c>
      <c r="B288" s="37"/>
      <c r="C288" s="68" t="s">
        <v>617</v>
      </c>
      <c r="D288" s="63" t="s">
        <v>451</v>
      </c>
      <c r="E288" s="64"/>
      <c r="F288" s="64">
        <f t="shared" si="32"/>
        <v>0</v>
      </c>
      <c r="G288" s="64"/>
      <c r="H288" s="64">
        <f t="shared" si="33"/>
        <v>0</v>
      </c>
      <c r="I288" s="64">
        <v>4545036088</v>
      </c>
      <c r="J288" s="64">
        <v>4545036088</v>
      </c>
      <c r="K288" s="64"/>
      <c r="L288" s="64">
        <v>4545036088</v>
      </c>
      <c r="M288" s="64"/>
      <c r="N288" s="64">
        <v>4545036088</v>
      </c>
      <c r="O288" s="22">
        <f>VLOOKUP(A288,'[4]542305'!A$21:D$79,4,0)</f>
        <v>0</v>
      </c>
      <c r="P288" s="22">
        <f t="shared" si="34"/>
        <v>4545036088</v>
      </c>
      <c r="Q288" s="22"/>
      <c r="R288" s="22">
        <f t="shared" si="35"/>
        <v>4545036088</v>
      </c>
      <c r="S288" s="22">
        <v>1440449036</v>
      </c>
      <c r="T288" s="22">
        <f t="shared" si="36"/>
        <v>5985485124</v>
      </c>
      <c r="U288" s="22"/>
      <c r="V288" s="22">
        <f t="shared" si="37"/>
        <v>5985485124</v>
      </c>
      <c r="W288" s="22"/>
      <c r="X288" s="22">
        <f t="shared" si="38"/>
        <v>5985485124</v>
      </c>
      <c r="Y288" s="22"/>
      <c r="Z288" s="22">
        <f t="shared" si="39"/>
        <v>5985485124</v>
      </c>
    </row>
    <row r="289" spans="1:26" s="65" customFormat="1" ht="18" customHeight="1" x14ac:dyDescent="0.2">
      <c r="A289" s="68">
        <v>800096329</v>
      </c>
      <c r="B289" s="37">
        <v>44200000</v>
      </c>
      <c r="C289" s="98" t="s">
        <v>677</v>
      </c>
      <c r="D289" s="63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22"/>
      <c r="P289" s="22"/>
      <c r="Q289" s="22"/>
      <c r="R289" s="22"/>
      <c r="S289" s="22"/>
      <c r="T289" s="22"/>
      <c r="U289" s="22"/>
      <c r="V289" s="22"/>
      <c r="W289" s="22">
        <v>27999985</v>
      </c>
      <c r="X289" s="22">
        <v>27999985</v>
      </c>
      <c r="Y289" s="22"/>
      <c r="Z289" s="22">
        <v>27999985</v>
      </c>
    </row>
    <row r="290" spans="1:26" s="72" customFormat="1" ht="52.9" customHeight="1" x14ac:dyDescent="0.2">
      <c r="A290" s="69">
        <v>899999035</v>
      </c>
      <c r="B290" s="69">
        <v>41500000</v>
      </c>
      <c r="C290" s="70" t="s">
        <v>609</v>
      </c>
      <c r="D290" s="71" t="s">
        <v>610</v>
      </c>
      <c r="E290" s="64">
        <v>272013298595</v>
      </c>
      <c r="F290" s="64">
        <f t="shared" si="32"/>
        <v>272013298595</v>
      </c>
      <c r="G290" s="64">
        <v>206055974770</v>
      </c>
      <c r="H290" s="64">
        <f t="shared" si="33"/>
        <v>478069273365</v>
      </c>
      <c r="I290" s="64">
        <v>6289343025</v>
      </c>
      <c r="J290" s="64">
        <v>484358616390</v>
      </c>
      <c r="K290" s="64"/>
      <c r="L290" s="64">
        <v>484358616390</v>
      </c>
      <c r="M290" s="64"/>
      <c r="N290" s="64">
        <v>484358616390</v>
      </c>
      <c r="O290" s="22">
        <f>VLOOKUP(A290,'[4]542305'!A$21:D$79,4,0)</f>
        <v>242859595821</v>
      </c>
      <c r="P290" s="22">
        <f t="shared" si="34"/>
        <v>727218212211</v>
      </c>
      <c r="Q290" s="22"/>
      <c r="R290" s="22">
        <f t="shared" si="35"/>
        <v>727218212211</v>
      </c>
      <c r="S290" s="22">
        <v>147532886074</v>
      </c>
      <c r="T290" s="22">
        <f t="shared" si="36"/>
        <v>874751098285</v>
      </c>
      <c r="U290" s="22">
        <v>300000000000</v>
      </c>
      <c r="V290" s="22">
        <f t="shared" si="37"/>
        <v>1174751098285</v>
      </c>
      <c r="W290" s="22"/>
      <c r="X290" s="22">
        <f t="shared" si="38"/>
        <v>1174751098285</v>
      </c>
      <c r="Y290" s="22"/>
      <c r="Z290" s="22">
        <f t="shared" si="39"/>
        <v>1174751098285</v>
      </c>
    </row>
    <row r="291" spans="1:26" ht="33.6" customHeight="1" x14ac:dyDescent="0.2">
      <c r="A291" s="94" t="s">
        <v>52</v>
      </c>
      <c r="B291" s="95"/>
      <c r="C291" s="95"/>
      <c r="D291" s="26"/>
      <c r="E291" s="27">
        <f t="shared" ref="E291:K291" si="40">SUM(E4:E290)</f>
        <v>272013298595</v>
      </c>
      <c r="F291" s="27">
        <f t="shared" si="40"/>
        <v>272013298595</v>
      </c>
      <c r="G291" s="27">
        <f t="shared" si="40"/>
        <v>298614753303</v>
      </c>
      <c r="H291" s="27">
        <f t="shared" si="40"/>
        <v>570628051898</v>
      </c>
      <c r="I291" s="27">
        <f t="shared" si="40"/>
        <v>55990679358</v>
      </c>
      <c r="J291" s="27">
        <f t="shared" si="40"/>
        <v>534059952723</v>
      </c>
      <c r="K291" s="27">
        <f t="shared" si="40"/>
        <v>0</v>
      </c>
      <c r="L291" s="27">
        <f t="shared" ref="L291:N291" si="41">SUM(L4:L290)</f>
        <v>534059952723</v>
      </c>
      <c r="M291" s="27">
        <f>SUM(M4:M290)</f>
        <v>0</v>
      </c>
      <c r="N291" s="27">
        <f t="shared" si="41"/>
        <v>534059952723</v>
      </c>
      <c r="O291" s="27">
        <f>SUM(O4:O290)</f>
        <v>322859595821</v>
      </c>
      <c r="P291" s="27">
        <f t="shared" si="34"/>
        <v>856919548544</v>
      </c>
      <c r="Q291" s="27">
        <f>SUM(Q4:Q290)</f>
        <v>0</v>
      </c>
      <c r="R291" s="27">
        <f t="shared" si="35"/>
        <v>856919548544</v>
      </c>
      <c r="S291" s="27">
        <f>SUM(S4:S290)</f>
        <v>486770033310</v>
      </c>
      <c r="T291" s="27">
        <f t="shared" ref="T291" si="42">+R291+S291</f>
        <v>1343689581854</v>
      </c>
      <c r="U291" s="27">
        <f>SUM(U4:U290)</f>
        <v>300000000000</v>
      </c>
      <c r="V291" s="27">
        <f t="shared" si="37"/>
        <v>1643689581854</v>
      </c>
      <c r="W291" s="27">
        <f>SUM(W4:W290)</f>
        <v>27999985</v>
      </c>
      <c r="X291" s="27">
        <f t="shared" si="38"/>
        <v>1643717581839</v>
      </c>
      <c r="Y291" s="27">
        <f>SUM(Y4:Y290)</f>
        <v>0</v>
      </c>
      <c r="Z291" s="27">
        <f t="shared" si="39"/>
        <v>1643717581839</v>
      </c>
    </row>
    <row r="292" spans="1:26" ht="36.75" customHeight="1" x14ac:dyDescent="0.2">
      <c r="E292" s="39"/>
      <c r="G292" s="39"/>
      <c r="O292" s="74"/>
      <c r="P292" s="74"/>
    </row>
    <row r="293" spans="1:26" ht="36.75" customHeight="1" x14ac:dyDescent="0.2">
      <c r="O293" s="39"/>
    </row>
  </sheetData>
  <autoFilter ref="A3:Z3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trans</vt:lpstr>
      <vt:lpstr>542303002 trans Serv Casa FOME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User</cp:lastModifiedBy>
  <cp:lastPrinted>2015-07-03T19:32:04Z</cp:lastPrinted>
  <dcterms:created xsi:type="dcterms:W3CDTF">2012-01-13T14:38:35Z</dcterms:created>
  <dcterms:modified xsi:type="dcterms:W3CDTF">2021-12-21T00:51:16Z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