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<sst xmlns="http://schemas.openxmlformats.org/spreadsheetml/2006/main" count="2469" uniqueCount="1261">
  <si>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</si>
  <si>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</si>
  <si>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</si>
  <si>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</si>
  <si>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</si>
  <si>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</si>
  <si>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</si>
  <si>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</si>
  <si>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</si>
  <si>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</si>
  <si>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</si>
  <si>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</si>
  <si>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</si>
  <si>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</si>
  <si>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</si>
  <si>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</si>
  <si>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</si>
  <si>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</si>
  <si>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</si>
  <si>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</si>
  <si>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</si>
  <si>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</si>
  <si>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</si>
  <si>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</si>
  <si>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</si>
  <si>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</si>
  <si>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</si>
  <si>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</si>
  <si>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</si>
  <si>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</si>
  <si>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</si>
  <si>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</si>
  <si>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</si>
  <si>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</si>
  <si>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</si>
  <si>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</si>
  <si>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</si>
  <si>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</si>
  <si>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</si>
  <si>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</si>
  <si>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</si>
  <si>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</si>
  <si>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</si>
  <si>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</si>
  <si>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</si>
  <si>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</si>
  <si>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</si>
  <si>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</si>
  <si>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</si>
  <si>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</si>
  <si>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</si>
  <si>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</si>
  <si>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</si>
  <si>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</si>
  <si>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</si>
  <si>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</si>
  <si>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</si>
  <si>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</si>
  <si>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</si>
  <si>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</si>
  <si>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</si>
  <si>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</si>
  <si>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</si>
  <si>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</si>
  <si>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</si>
  <si>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</si>
  <si>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</si>
  <si>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</si>
  <si>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</si>
  <si>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</si>
  <si>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</si>
  <si>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</si>
  <si>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</si>
  <si>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</si>
  <si>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</si>
  <si>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</si>
  <si>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</si>
  <si>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</si>
  <si>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</si>
  <si>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</si>
  <si>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</si>
  <si>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</si>
  <si>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</si>
  <si>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</si>
  <si>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</si>
  <si>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</si>
  <si>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</si>
  <si>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</si>
  <si>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</si>
  <si>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</si>
  <si>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</si>
  <si>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</si>
  <si>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</si>
  <si>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</si>
  <si>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</si>
  <si>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</si>
  <si>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</si>
  <si>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</si>
  <si>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</si>
  <si>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</si>
  <si>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</si>
  <si>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</si>
  <si>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</si>
  <si>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</si>
  <si>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</si>
  <si>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</si>
  <si>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</si>
  <si>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</si>
  <si>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</si>
  <si>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</si>
  <si>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</si>
  <si>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</si>
  <si>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</si>
  <si>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</si>
  <si>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</si>
  <si>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</si>
  <si>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</si>
  <si>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</si>
  <si>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</si>
  <si>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</si>
  <si>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</si>
  <si>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</si>
  <si>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</si>
  <si>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</si>
  <si>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</si>
  <si>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</si>
  <si>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</si>
  <si>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</si>
  <si>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</si>
  <si>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</si>
  <si>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</si>
  <si>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</si>
  <si>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</si>
  <si>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</si>
  <si>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</si>
  <si>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</si>
  <si>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</si>
  <si>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</si>
  <si>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</si>
  <si>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</si>
  <si>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</si>
  <si>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</si>
  <si>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</si>
  <si>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</si>
  <si>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</si>
  <si>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</si>
  <si>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</si>
  <si>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</si>
  <si>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</si>
  <si>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</si>
  <si>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</si>
  <si>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</si>
  <si>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</si>
  <si>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</si>
  <si>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</si>
  <si>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</si>
  <si>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</si>
  <si>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</si>
  <si>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</si>
  <si>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</si>
  <si>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</si>
  <si>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</si>
  <si>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</si>
  <si>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</si>
  <si>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</si>
  <si>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</si>
  <si>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</si>
  <si>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</si>
  <si>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</si>
  <si>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</si>
  <si>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</si>
  <si>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</si>
  <si>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</si>
  <si>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</si>
  <si>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</si>
  <si>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</si>
  <si>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</si>
  <si>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</si>
  <si>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</si>
  <si>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</si>
  <si>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</si>
  <si>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</si>
  <si>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</si>
  <si>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</si>
  <si>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</si>
  <si>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</si>
  <si>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</si>
  <si>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</si>
  <si>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</si>
  <si>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</si>
  <si>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</si>
  <si>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</si>
  <si>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</si>
  <si>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</si>
  <si>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</si>
  <si>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</si>
  <si>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</si>
  <si>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</si>
  <si>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</si>
  <si>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</si>
  <si>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</si>
  <si>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</si>
  <si>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</si>
  <si>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</si>
  <si>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</si>
  <si>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</si>
  <si>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</si>
  <si>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</si>
  <si>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</si>
  <si>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</si>
  <si>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</si>
  <si>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</si>
  <si>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</si>
  <si>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</si>
  <si>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</si>
  <si>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</si>
  <si>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</si>
  <si>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</si>
  <si>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</si>
  <si>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</si>
  <si>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</si>
  <si>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</si>
  <si>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</si>
  <si>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</si>
  <si>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</si>
  <si>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</si>
  <si>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</si>
  <si>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</si>
  <si>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</si>
  <si>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</si>
  <si>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</si>
  <si>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</si>
  <si>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</si>
  <si>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</si>
  <si>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</si>
  <si>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</si>
  <si>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</si>
  <si>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</si>
  <si>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</si>
  <si>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</si>
  <si>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</si>
  <si>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</si>
  <si>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</si>
  <si>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</si>
  <si>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</si>
  <si>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</si>
  <si>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</si>
  <si>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</si>
  <si>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</si>
  <si>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</si>
  <si>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</si>
  <si>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</si>
  <si>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</si>
  <si>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</si>
  <si>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</si>
  <si>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</si>
  <si>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</si>
  <si>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</si>
  <si>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</si>
  <si>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</si>
  <si>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</si>
  <si>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</si>
  <si>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</si>
  <si>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</si>
  <si>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</si>
  <si>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</si>
  <si>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</si>
  <si>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</si>
  <si>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</si>
  <si>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</si>
  <si>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</si>
  <si>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</si>
  <si>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</si>
  <si>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</si>
  <si>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</si>
  <si>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</si>
  <si>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</si>
  <si>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</si>
  <si>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</si>
  <si>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</si>
  <si>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</si>
  <si>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</si>
  <si>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</si>
  <si>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</si>
  <si>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</si>
  <si>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</si>
  <si>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</si>
  <si>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</si>
  <si>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</si>
  <si>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</si>
  <si>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</si>
  <si>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</si>
  <si>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</si>
  <si>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</si>
  <si>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</si>
  <si>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</si>
  <si>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</si>
  <si>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</si>
  <si>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</si>
  <si>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</si>
  <si>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</si>
  <si>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</si>
  <si>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</si>
  <si>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</si>
  <si>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</si>
  <si>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</si>
  <si>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</si>
  <si>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</si>
  <si>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</si>
  <si>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</si>
  <si>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</si>
  <si>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</si>
  <si>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</si>
  <si>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</si>
  <si>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</si>
  <si>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</si>
  <si>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</si>
  <si>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</si>
  <si>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</si>
  <si>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</si>
  <si>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</si>
  <si>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</si>
  <si>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</si>
  <si>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</si>
  <si>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</si>
  <si>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</si>
  <si>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</si>
  <si>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</si>
  <si>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</si>
  <si>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</si>
  <si>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</si>
  <si>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</si>
  <si>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</si>
  <si>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</si>
  <si>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</si>
  <si>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</si>
  <si>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</si>
  <si>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</si>
  <si>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</si>
  <si>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</si>
  <si>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</si>
  <si>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</si>
  <si>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</si>
  <si>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</si>
  <si>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</si>
  <si>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</si>
  <si>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</si>
  <si>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</si>
  <si>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</si>
  <si>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</si>
  <si>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</si>
  <si>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</si>
  <si>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</si>
  <si>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</si>
  <si>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</si>
  <si>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</si>
  <si>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</si>
  <si>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</si>
  <si>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</si>
  <si>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</si>
  <si>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</si>
  <si>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</si>
  <si>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</si>
  <si>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</si>
  <si>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</si>
  <si>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</si>
  <si>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</si>
  <si>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</si>
  <si>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</si>
  <si>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</si>
  <si>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</si>
  <si>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</si>
  <si>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</si>
  <si>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</si>
  <si>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</si>
  <si>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</si>
  <si>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</si>
  <si>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</si>
  <si>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</si>
  <si>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</si>
  <si>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</si>
  <si>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</si>
  <si>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</si>
  <si>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</si>
  <si>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</si>
  <si>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</si>
  <si>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</si>
  <si>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</si>
  <si>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</si>
  <si>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</si>
  <si>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</si>
  <si>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</si>
  <si>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</si>
  <si>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</si>
  <si>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</si>
  <si>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</si>
  <si>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</si>
  <si>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</si>
  <si>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</si>
  <si>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</si>
  <si>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</si>
  <si>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</si>
  <si>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</si>
  <si>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</si>
  <si>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</si>
  <si>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</si>
  <si>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</si>
  <si>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</si>
  <si>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</si>
  <si>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</si>
  <si>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</si>
  <si>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</si>
  <si>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</si>
  <si>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</si>
  <si>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</si>
  <si>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</si>
  <si>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</si>
  <si>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</si>
  <si>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</si>
  <si>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</si>
  <si>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</si>
  <si>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</si>
  <si>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</si>
  <si>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</si>
  <si>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</si>
  <si>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</si>
  <si>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</si>
  <si>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</si>
  <si>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</si>
  <si>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</si>
  <si>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</si>
  <si>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</si>
  <si>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</si>
  <si>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</si>
  <si>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</si>
  <si>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</si>
  <si>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</si>
  <si>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</si>
  <si>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</si>
  <si>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</si>
  <si>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</si>
  <si>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</si>
  <si>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</si>
  <si>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</si>
  <si>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</si>
  <si>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</si>
  <si>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</si>
  <si>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</si>
  <si>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</si>
  <si>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</si>
  <si>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</si>
  <si>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</si>
  <si>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</si>
  <si>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</si>
  <si>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</si>
  <si>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</si>
  <si>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</si>
  <si>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</si>
  <si>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</si>
  <si>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</si>
  <si>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</si>
  <si>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</si>
  <si>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</si>
  <si>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</si>
  <si>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</si>
  <si>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</si>
  <si>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</si>
  <si>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</si>
  <si>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</si>
  <si>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</si>
  <si>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</si>
  <si>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</si>
  <si>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</si>
  <si>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</si>
  <si>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</si>
  <si>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</si>
  <si>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</si>
  <si>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</si>
  <si>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</si>
  <si>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</si>
  <si>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</si>
  <si>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</si>
  <si>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</si>
  <si>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</si>
  <si>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</si>
  <si>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</si>
  <si>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</si>
  <si>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</si>
  <si>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</si>
  <si>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</si>
  <si>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</si>
  <si>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</si>
  <si>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</si>
  <si>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</si>
  <si>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</si>
  <si>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</si>
  <si>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</si>
  <si>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</si>
  <si>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</si>
  <si>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</si>
  <si>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</si>
  <si>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</si>
  <si>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</si>
  <si>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</si>
  <si>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</si>
  <si>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</si>
  <si>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</si>
  <si>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</si>
  <si>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</si>
  <si>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</si>
  <si>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</si>
  <si>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</si>
  <si>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</si>
  <si>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</si>
  <si>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</si>
  <si>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</si>
  <si>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</si>
  <si>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</si>
  <si>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</si>
  <si>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</si>
  <si>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</si>
  <si>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</si>
  <si>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</si>
  <si>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</si>
  <si>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</si>
  <si>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</si>
  <si>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</si>
  <si>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</si>
  <si>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</si>
  <si>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</si>
  <si>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</si>
  <si>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</si>
  <si>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</si>
  <si>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</si>
  <si>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</si>
  <si>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</si>
  <si>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</si>
  <si>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</si>
  <si>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</si>
  <si>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</si>
  <si>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</si>
  <si>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</si>
  <si>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</si>
  <si>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</si>
  <si>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</si>
  <si>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</si>
  <si>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</si>
  <si>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</si>
  <si>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</si>
  <si>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</si>
  <si>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</si>
  <si>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</si>
  <si>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</si>
  <si>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</si>
  <si>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</si>
  <si>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</si>
  <si>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</si>
  <si>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</si>
  <si>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</si>
  <si>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</si>
  <si>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</si>
  <si>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</si>
  <si>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</si>
  <si>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</si>
  <si>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</si>
  <si>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</si>
  <si>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</si>
  <si>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</si>
  <si>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</si>
  <si>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</si>
  <si>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</si>
  <si>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</si>
  <si>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</si>
  <si>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</si>
  <si>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</si>
  <si>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</si>
  <si>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</si>
  <si>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</si>
  <si>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</si>
  <si>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</si>
  <si>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</si>
  <si>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</si>
  <si>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</si>
  <si>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</si>
  <si>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</si>
  <si>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</si>
  <si>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</si>
  <si>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</si>
  <si>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</si>
  <si>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</si>
  <si>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</si>
  <si>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</si>
  <si>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</si>
  <si>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</si>
  <si>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</si>
  <si>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</si>
  <si>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</si>
  <si>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</si>
  <si>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</si>
  <si>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</si>
  <si>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</si>
  <si>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</si>
  <si>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</si>
  <si>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</si>
  <si>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</si>
  <si>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</si>
  <si>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</si>
  <si>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</si>
  <si>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</si>
  <si>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</si>
  <si>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</si>
  <si>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</si>
  <si>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</si>
  <si>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</si>
  <si>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</si>
  <si>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</si>
  <si>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</si>
  <si>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</si>
  <si>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</si>
  <si>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</si>
  <si>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</si>
  <si>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</si>
  <si>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</si>
  <si>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</si>
  <si>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</si>
  <si>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</si>
  <si>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</si>
  <si>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</si>
  <si>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</si>
  <si>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</si>
  <si>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</si>
  <si>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</si>
  <si>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</si>
  <si>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</si>
  <si>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</si>
  <si>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</si>
  <si>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</si>
  <si>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</si>
  <si>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</si>
  <si>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</si>
  <si>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</si>
  <si>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</si>
  <si>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</si>
  <si>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</si>
  <si>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</si>
  <si>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</si>
  <si>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</si>
  <si>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</si>
  <si>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</si>
  <si>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</si>
  <si>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</si>
  <si>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</si>
  <si>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</si>
  <si>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</si>
  <si>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</si>
  <si>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</si>
  <si>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</si>
  <si>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</si>
  <si>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</si>
  <si>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</si>
  <si>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</si>
  <si>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</si>
  <si>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</si>
  <si>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</si>
  <si>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</si>
  <si>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</si>
  <si>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</si>
  <si>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</si>
  <si>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</si>
  <si>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</si>
  <si>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</si>
  <si>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</si>
  <si>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</si>
  <si>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</si>
  <si>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</si>
  <si>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</si>
  <si>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</si>
  <si>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</si>
  <si>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</si>
  <si>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</si>
  <si>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</si>
  <si>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</si>
  <si>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</si>
  <si>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</si>
  <si>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</si>
  <si>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</si>
  <si>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</si>
  <si>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</si>
  <si>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</si>
  <si>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</si>
  <si>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</si>
  <si>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</si>
  <si>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</si>
  <si>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</si>
  <si>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</si>
  <si>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</si>
  <si>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</si>
  <si>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</si>
  <si>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</si>
  <si>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</si>
  <si>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</si>
  <si>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</si>
  <si>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</si>
  <si>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</si>
  <si>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</si>
  <si>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</si>
  <si>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</si>
  <si>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</si>
  <si>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</si>
  <si>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</si>
  <si>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</si>
  <si>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</si>
  <si>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</si>
  <si>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</si>
  <si>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</si>
  <si>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</si>
  <si>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</si>
  <si>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</si>
  <si>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</si>
  <si>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</si>
  <si>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</si>
  <si>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</si>
  <si>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</si>
  <si>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</si>
  <si>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</si>
  <si>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</si>
  <si>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</si>
  <si>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</si>
  <si>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</si>
  <si>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</si>
  <si>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</si>
  <si>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</si>
  <si>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</si>
  <si>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</si>
  <si>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</si>
  <si>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</si>
  <si>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</si>
  <si>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</si>
  <si>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</si>
  <si>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</si>
  <si>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</si>
  <si>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</si>
  <si>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</si>
  <si>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</si>
  <si>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</si>
  <si>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</si>
  <si>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</si>
  <si>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</si>
  <si>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</si>
  <si>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</si>
  <si>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</si>
  <si>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</si>
  <si>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</si>
  <si>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</si>
  <si>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</si>
  <si>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</si>
  <si>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</si>
  <si>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</si>
  <si>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</si>
  <si>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</si>
  <si>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</si>
  <si>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</si>
  <si>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</si>
  <si>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</si>
  <si>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</si>
  <si>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</si>
  <si>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</si>
  <si>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</si>
  <si>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</si>
  <si>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</si>
  <si>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</si>
  <si>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</si>
  <si>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</si>
  <si>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</si>
  <si>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</si>
  <si>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</si>
  <si>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</si>
  <si>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</si>
  <si>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</si>
  <si>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</si>
  <si>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</si>
  <si>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</si>
  <si>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</si>
  <si>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</si>
  <si>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</si>
  <si>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</si>
  <si>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</si>
  <si>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</si>
  <si>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</si>
  <si>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</si>
  <si>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</si>
  <si>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</si>
  <si>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</si>
  <si>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</si>
  <si>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</si>
  <si>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</si>
  <si>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</si>
  <si>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</si>
  <si>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</si>
  <si>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</si>
  <si>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</si>
  <si>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</si>
  <si>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</si>
  <si>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</si>
  <si>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</si>
  <si>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</si>
  <si>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</si>
  <si>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</si>
  <si>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</si>
  <si>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</si>
  <si>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</si>
  <si>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</si>
  <si>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</si>
  <si>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</si>
  <si>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</si>
  <si>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</si>
  <si>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</si>
  <si>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</si>
  <si>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</si>
  <si>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</si>
  <si>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</si>
  <si>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</si>
  <si>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</si>
  <si>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</si>
  <si>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</si>
  <si>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</si>
  <si>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</si>
  <si>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</si>
  <si>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</si>
  <si>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</si>
  <si>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</si>
  <si>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</si>
  <si>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</si>
  <si>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</si>
  <si>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</si>
  <si>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</si>
  <si>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</si>
  <si>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</si>
  <si>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</si>
  <si>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</si>
  <si>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</si>
  <si>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</si>
  <si>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</si>
  <si>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</si>
  <si>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</si>
  <si>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</si>
  <si>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</si>
  <si>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</si>
  <si>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</si>
  <si>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</si>
  <si>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</si>
  <si>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</si>
  <si>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</si>
  <si>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</si>
  <si>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</si>
  <si>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</si>
  <si>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</si>
  <si>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</si>
  <si>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</si>
  <si>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</si>
  <si>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</si>
  <si>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</si>
  <si>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</si>
  <si>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</si>
  <si>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</si>
  <si>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</si>
  <si>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</si>
  <si>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</si>
  <si>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</si>
  <si>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</si>
  <si>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</si>
  <si>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</si>
  <si>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</si>
  <si>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</si>
  <si>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</si>
  <si>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</si>
  <si>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</si>
  <si>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</si>
  <si>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</si>
  <si>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</si>
  <si>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</si>
  <si>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</si>
  <si>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</si>
  <si>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</si>
  <si>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</si>
  <si>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</si>
  <si>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</si>
  <si>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</si>
  <si>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</si>
  <si>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</si>
  <si>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</si>
  <si>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</si>
  <si>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</si>
  <si>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</si>
  <si>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</si>
  <si>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</si>
  <si>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</si>
  <si>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</si>
  <si>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</si>
  <si>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</si>
  <si>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</si>
  <si>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</si>
  <si>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</si>
  <si>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</si>
  <si>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</si>
  <si>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</si>
  <si>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</si>
  <si>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</si>
  <si>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</si>
  <si>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</si>
  <si>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</si>
  <si>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</si>
  <si>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</si>
  <si>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</si>
  <si>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</si>
  <si>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</si>
  <si>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</si>
  <si>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</si>
  <si>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</si>
  <si>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</si>
  <si>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</si>
  <si>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</si>
  <si>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</si>
  <si>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</si>
  <si>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</si>
  <si>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</si>
  <si>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</si>
  <si>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</si>
  <si>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</si>
  <si>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</si>
  <si>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</si>
  <si>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</si>
  <si>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</si>
  <si>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</si>
  <si>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</si>
  <si>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</si>
  <si>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</si>
  <si>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</si>
  <si>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</si>
  <si>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</si>
  <si>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</si>
  <si>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</si>
  <si>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</si>
  <si>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</si>
  <si>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</si>
  <si>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</si>
  <si>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</si>
  <si>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</si>
  <si>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</si>
  <si>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</si>
  <si>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</si>
  <si>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</si>
  <si>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</si>
  <si>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</si>
  <si>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</si>
  <si>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</si>
  <si>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</si>
  <si>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</si>
  <si>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</si>
  <si>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</si>
  <si>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</si>
  <si>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</si>
  <si>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</si>
  <si>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</si>
  <si>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</si>
  <si>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</si>
  <si>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</si>
  <si>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</si>
  <si>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</si>
  <si>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</si>
  <si>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</si>
  <si>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</si>
  <si>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</si>
  <si>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</si>
  <si>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</si>
  <si>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</si>
  <si>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</si>
  <si>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</si>
  <si>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</si>
  <si>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</si>
  <si>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</si>
  <si>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</si>
  <si>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</si>
  <si>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</si>
  <si>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</si>
  <si>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</si>
  <si>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</si>
  <si>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</si>
  <si>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</si>
  <si>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</si>
  <si>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</si>
  <si>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</si>
  <si>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</si>
  <si>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</si>
  <si>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</si>
  <si>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</si>
  <si>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</si>
  <si>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</si>
  <si>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</si>
  <si>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</si>
  <si>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</si>
  <si>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</si>
  <si>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</si>
  <si>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</si>
  <si>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</si>
  <si>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</si>
  <si>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</si>
  <si>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</si>
  <si>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</si>
  <si>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</si>
  <si>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</si>
  <si>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</si>
  <si>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</si>
  <si>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</si>
  <si>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</si>
  <si>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</si>
  <si>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</si>
  <si>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</si>
  <si>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</si>
  <si>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</si>
  <si>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</si>
  <si>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</si>
  <si>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</si>
  <si>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</si>
  <si>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</si>
  <si>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</si>
  <si>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</si>
  <si>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</si>
  <si>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</si>
  <si>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</si>
  <si>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</si>
  <si>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</si>
  <si>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</si>
  <si>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</si>
  <si>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</si>
  <si>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</si>
  <si>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</si>
  <si>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</si>
  <si>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</si>
  <si>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</si>
  <si>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</si>
  <si>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</si>
  <si>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</si>
  <si>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</si>
  <si>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</si>
  <si>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</si>
  <si>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</si>
  <si>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</si>
  <si>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</si>
  <si>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</si>
  <si>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</si>
  <si>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</si>
  <si>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</si>
  <si>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</si>
  <si>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</si>
  <si>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</si>
  <si>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</si>
  <si>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</si>
  <si>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</si>
  <si>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</si>
  <si>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</si>
  <si>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</si>
  <si>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</si>
  <si>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</si>
  <si>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</si>
  <si>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</si>
  <si>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</si>
  <si>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</si>
  <si>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</si>
  <si>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</si>
  <si>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</si>
  <si>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</si>
  <si>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</si>
  <si>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</si>
  <si>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</si>
  <si>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</si>
  <si>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</si>
  <si>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</si>
  <si>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</si>
  <si>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</si>
  <si>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</si>
  <si>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</si>
  <si>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</si>
  <si>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</si>
  <si>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</si>
  <si>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</si>
  <si>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</si>
  <si>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</si>
  <si>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</si>
  <si>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</si>
  <si>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</si>
  <si>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</si>
  <si>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</si>
  <si>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</si>
  <si>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</si>
  <si>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</si>
  <si>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</si>
  <si>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</si>
  <si>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</si>
  <si>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</si>
  <si>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</si>
  <si>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</si>
  <si>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</si>
  <si>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</si>
  <si>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</si>
  <si>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</si>
  <si>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</si>
  <si>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</si>
  <si>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</si>
  <si>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</si>
  <si>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</si>
  <si>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</si>
  <si>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</si>
  <si>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</si>
  <si>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</si>
  <si>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</si>
  <si>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</si>
  <si>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</si>
  <si>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</si>
  <si>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</si>
  <si>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</si>
  <si>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</si>
  <si>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</si>
  <si>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</si>
  <si>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</si>
  <si>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</si>
  <si>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</si>
  <si>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</si>
  <si>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</si>
  <si>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</si>
  <si>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</si>
  <si>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</si>
  <si>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</si>
  <si>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</si>
  <si>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</si>
  <si>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</si>
  <si>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</si>
  <si>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</si>
  <si>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</si>
  <si>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</si>
  <si>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</si>
  <si>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</si>
  <si>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</si>
  <si>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</si>
  <si>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</si>
  <si>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</si>
  <si>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</si>
  <si>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</si>
  <si>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</si>
  <si>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</si>
  <si>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</si>
  <si>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</si>
  <si>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</si>
  <si>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</si>
  <si>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</si>
  <si>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</si>
  <si>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</si>
  <si>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</si>
  <si>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</si>
  <si>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</si>
  <si>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</si>
  <si>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</si>
  <si>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</si>
  <si>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</si>
  <si>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</si>
  <si>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</si>
  <si>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</si>
  <si>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</si>
  <si>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</si>
  <si>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</si>
  <si>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</si>
  <si>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</si>
  <si>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</si>
  <si>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</si>
  <si>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</si>
  <si>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</si>
  <si>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</si>
  <si>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</si>
  <si>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</si>
  <si>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</si>
  <si>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</si>
  <si>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</si>
  <si>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</si>
  <si>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</si>
  <si>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</si>
  <si>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</si>
  <si>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</si>
  <si>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</si>
  <si>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</si>
  <si>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</si>
  <si>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</si>
  <si>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</si>
  <si>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</si>
  <si>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</si>
  <si>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</si>
  <si>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</si>
  <si>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</si>
  <si>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</si>
  <si>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</si>
  <si>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</si>
  <si>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</si>
  <si>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</si>
  <si>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</si>
  <si>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</si>
  <si>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</si>
  <si>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</si>
  <si>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</si>
  <si>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</si>
  <si>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</si>
  <si>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</si>
  <si>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</si>
  <si>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</si>
  <si>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</si>
  <si>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</si>
  <si>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</si>
  <si>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</si>
  <si>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</si>
  <si>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</si>
  <si>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</si>
  <si>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</si>
  <si>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</si>
  <si>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</si>
  <si>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</si>
  <si>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</si>
  <si>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</si>
  <si>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</si>
  <si>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</si>
  <si>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</si>
  <si>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</si>
  <si>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</si>
  <si>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</si>
  <si>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</si>
  <si>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</si>
  <si>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</si>
  <si>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</si>
  <si>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</si>
  <si>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</si>
  <si>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</si>
  <si>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</si>
  <si>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</si>
  <si>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</si>
  <si>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</si>
  <si>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</si>
  <si>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</si>
  <si>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</si>
  <si>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</si>
  <si>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</si>
  <si>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</si>
  <si>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</si>
  <si>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</si>
  <si>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</si>
  <si>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</si>
  <si>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</si>
  <si>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</si>
  <si>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</si>
  <si>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</si>
  <si>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</si>
  <si>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</si>
  <si>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DEPARTAMENTOS - PAC- ADICIONAL ABRIL-2018</t>
  </si>
  <si>
    <t>DISTRITOS Y MUNICIPIOS CERTIFICADOS - PAC - ADICIONAL ABRIL- 2018</t>
  </si>
  <si>
    <t>PAC -ADICIONAL ABRIL-2018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</si>
</sst>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5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E38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G51" sqref="G51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0.25">
      <c r="A5" s="172" t="s">
        <v>1258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3" t="s">
        <v>122</v>
      </c>
      <c r="B7" s="186" t="s">
        <v>1255</v>
      </c>
      <c r="C7" s="176" t="s">
        <v>1</v>
      </c>
      <c r="D7" s="184" t="s">
        <v>1251</v>
      </c>
      <c r="E7" s="184"/>
      <c r="F7" s="184"/>
      <c r="G7" s="184"/>
      <c r="H7" s="184"/>
      <c r="I7" s="184"/>
      <c r="J7" s="184"/>
      <c r="K7" s="189" t="s">
        <v>94</v>
      </c>
      <c r="L7" s="189" t="s">
        <v>95</v>
      </c>
      <c r="M7" s="179" t="s">
        <v>2</v>
      </c>
      <c r="N7" s="191" t="s">
        <v>97</v>
      </c>
    </row>
    <row r="8" spans="1:14" s="24" customFormat="1" ht="41.25" customHeight="1">
      <c r="A8" s="174"/>
      <c r="B8" s="187"/>
      <c r="C8" s="177"/>
      <c r="D8" s="181" t="s">
        <v>1252</v>
      </c>
      <c r="E8" s="181"/>
      <c r="F8" s="181"/>
      <c r="G8" s="182" t="s">
        <v>1254</v>
      </c>
      <c r="H8" s="183"/>
      <c r="I8" s="183"/>
      <c r="J8" s="185" t="s">
        <v>1235</v>
      </c>
      <c r="K8" s="190"/>
      <c r="L8" s="190"/>
      <c r="M8" s="180"/>
      <c r="N8" s="192"/>
    </row>
    <row r="9" spans="1:14" ht="41.25" customHeight="1">
      <c r="A9" s="175"/>
      <c r="B9" s="188"/>
      <c r="C9" s="178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85"/>
      <c r="K9" s="190"/>
      <c r="L9" s="190"/>
      <c r="M9" s="180"/>
      <c r="N9" s="193"/>
    </row>
    <row r="10" spans="1:14" ht="27.75" customHeight="1">
      <c r="A10" s="113"/>
      <c r="B10" s="129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4" s="8" customFormat="1" ht="15.75">
      <c r="A11" s="115">
        <v>91</v>
      </c>
      <c r="B11" s="130"/>
      <c r="C11" s="33" t="s">
        <v>20</v>
      </c>
      <c r="D11" s="61"/>
      <c r="E11" s="61"/>
      <c r="F11" s="61">
        <f>SUM(D11:E11)</f>
        <v>0</v>
      </c>
      <c r="G11" s="61">
        <v>62179896</v>
      </c>
      <c r="H11" s="61"/>
      <c r="I11" s="61">
        <f>SUM(G11:H11)</f>
        <v>62179896</v>
      </c>
      <c r="J11" s="66">
        <f>+I11+F11</f>
        <v>62179896</v>
      </c>
      <c r="K11" s="65"/>
      <c r="L11" s="32"/>
      <c r="M11" s="164"/>
      <c r="N11" s="165">
        <f>+M11+J11</f>
        <v>62179896</v>
      </c>
    </row>
    <row r="12" spans="1:14" s="8" customFormat="1" ht="15">
      <c r="A12" s="116">
        <v>5</v>
      </c>
      <c r="B12" s="131"/>
      <c r="C12" s="33" t="s">
        <v>4</v>
      </c>
      <c r="D12" s="61"/>
      <c r="E12" s="61"/>
      <c r="F12" s="61">
        <f aca="true" t="shared" si="0" ref="F12:F42">SUM(D12:E12)</f>
        <v>0</v>
      </c>
      <c r="G12" s="61">
        <v>1761732337</v>
      </c>
      <c r="H12" s="61"/>
      <c r="I12" s="61">
        <f aca="true" t="shared" si="1" ref="I12:I42">SUM(G12:H12)</f>
        <v>1761732337</v>
      </c>
      <c r="J12" s="66">
        <f aca="true" t="shared" si="2" ref="J12:J42">+I12+F12</f>
        <v>1761732337</v>
      </c>
      <c r="K12" s="65"/>
      <c r="L12" s="32"/>
      <c r="M12" s="164"/>
      <c r="N12" s="165">
        <f aca="true" t="shared" si="3" ref="N12:N42">+M12+J12</f>
        <v>1761732337</v>
      </c>
    </row>
    <row r="13" spans="1:14" s="8" customFormat="1" ht="15">
      <c r="A13" s="116">
        <v>81</v>
      </c>
      <c r="B13" s="131"/>
      <c r="C13" s="33" t="s">
        <v>17</v>
      </c>
      <c r="D13" s="61"/>
      <c r="E13" s="61"/>
      <c r="F13" s="61">
        <f t="shared" si="0"/>
        <v>0</v>
      </c>
      <c r="G13" s="61">
        <v>239223768</v>
      </c>
      <c r="H13" s="61"/>
      <c r="I13" s="61">
        <f t="shared" si="1"/>
        <v>239223768</v>
      </c>
      <c r="J13" s="66">
        <f t="shared" si="2"/>
        <v>239223768</v>
      </c>
      <c r="K13" s="65"/>
      <c r="L13" s="32"/>
      <c r="M13" s="164"/>
      <c r="N13" s="165">
        <f t="shared" si="3"/>
        <v>239223768</v>
      </c>
    </row>
    <row r="14" spans="1:14" s="8" customFormat="1" ht="15">
      <c r="A14" s="116">
        <v>8</v>
      </c>
      <c r="B14" s="131"/>
      <c r="C14" s="33" t="s">
        <v>82</v>
      </c>
      <c r="D14" s="61"/>
      <c r="E14" s="61"/>
      <c r="F14" s="61">
        <f t="shared" si="0"/>
        <v>0</v>
      </c>
      <c r="G14" s="61">
        <v>439147268</v>
      </c>
      <c r="H14" s="61"/>
      <c r="I14" s="61">
        <f t="shared" si="1"/>
        <v>439147268</v>
      </c>
      <c r="J14" s="66">
        <f t="shared" si="2"/>
        <v>439147268</v>
      </c>
      <c r="K14" s="65"/>
      <c r="L14" s="32"/>
      <c r="M14" s="164"/>
      <c r="N14" s="165">
        <f t="shared" si="3"/>
        <v>439147268</v>
      </c>
    </row>
    <row r="15" spans="1:14" s="8" customFormat="1" ht="15">
      <c r="A15" s="116">
        <v>13</v>
      </c>
      <c r="B15" s="131"/>
      <c r="C15" s="33" t="s">
        <v>80</v>
      </c>
      <c r="D15" s="61"/>
      <c r="E15" s="61"/>
      <c r="F15" s="61">
        <f t="shared" si="0"/>
        <v>0</v>
      </c>
      <c r="G15" s="61">
        <v>957137926</v>
      </c>
      <c r="H15" s="61"/>
      <c r="I15" s="61">
        <f t="shared" si="1"/>
        <v>957137926</v>
      </c>
      <c r="J15" s="66">
        <f t="shared" si="2"/>
        <v>957137926</v>
      </c>
      <c r="K15" s="65"/>
      <c r="L15" s="32"/>
      <c r="M15" s="164"/>
      <c r="N15" s="165">
        <f t="shared" si="3"/>
        <v>957137926</v>
      </c>
    </row>
    <row r="16" spans="1:14" s="8" customFormat="1" ht="15">
      <c r="A16" s="116">
        <v>15</v>
      </c>
      <c r="B16" s="131"/>
      <c r="C16" s="33" t="s">
        <v>84</v>
      </c>
      <c r="D16" s="61"/>
      <c r="E16" s="61"/>
      <c r="F16" s="61">
        <f t="shared" si="0"/>
        <v>0</v>
      </c>
      <c r="G16" s="61">
        <v>812994945</v>
      </c>
      <c r="H16" s="61"/>
      <c r="I16" s="61">
        <f t="shared" si="1"/>
        <v>812994945</v>
      </c>
      <c r="J16" s="66">
        <f t="shared" si="2"/>
        <v>812994945</v>
      </c>
      <c r="K16" s="65"/>
      <c r="L16" s="32"/>
      <c r="M16" s="164"/>
      <c r="N16" s="165">
        <f t="shared" si="3"/>
        <v>812994945</v>
      </c>
    </row>
    <row r="17" spans="1:14" s="8" customFormat="1" ht="15">
      <c r="A17" s="116">
        <v>17</v>
      </c>
      <c r="B17" s="131"/>
      <c r="C17" s="33" t="s">
        <v>5</v>
      </c>
      <c r="D17" s="61"/>
      <c r="E17" s="61"/>
      <c r="F17" s="61">
        <f t="shared" si="0"/>
        <v>0</v>
      </c>
      <c r="G17" s="61">
        <v>481403752</v>
      </c>
      <c r="H17" s="61"/>
      <c r="I17" s="61">
        <f t="shared" si="1"/>
        <v>481403752</v>
      </c>
      <c r="J17" s="66">
        <f t="shared" si="2"/>
        <v>481403752</v>
      </c>
      <c r="K17" s="65"/>
      <c r="L17" s="32"/>
      <c r="M17" s="164"/>
      <c r="N17" s="165">
        <f t="shared" si="3"/>
        <v>481403752</v>
      </c>
    </row>
    <row r="18" spans="1:14" s="8" customFormat="1" ht="15">
      <c r="A18" s="116">
        <v>18</v>
      </c>
      <c r="B18" s="131"/>
      <c r="C18" s="33" t="s">
        <v>86</v>
      </c>
      <c r="D18" s="61"/>
      <c r="E18" s="61"/>
      <c r="F18" s="61">
        <f t="shared" si="0"/>
        <v>0</v>
      </c>
      <c r="G18" s="61">
        <v>272793295</v>
      </c>
      <c r="H18" s="61"/>
      <c r="I18" s="61">
        <f t="shared" si="1"/>
        <v>272793295</v>
      </c>
      <c r="J18" s="66">
        <f t="shared" si="2"/>
        <v>272793295</v>
      </c>
      <c r="K18" s="65"/>
      <c r="L18" s="32"/>
      <c r="M18" s="164"/>
      <c r="N18" s="165">
        <f t="shared" si="3"/>
        <v>272793295</v>
      </c>
    </row>
    <row r="19" spans="1:14" s="8" customFormat="1" ht="15">
      <c r="A19" s="116">
        <v>85</v>
      </c>
      <c r="B19" s="131"/>
      <c r="C19" s="33" t="s">
        <v>18</v>
      </c>
      <c r="D19" s="61"/>
      <c r="E19" s="61"/>
      <c r="F19" s="61">
        <f t="shared" si="0"/>
        <v>0</v>
      </c>
      <c r="G19" s="61">
        <v>233243868</v>
      </c>
      <c r="H19" s="61"/>
      <c r="I19" s="61">
        <f t="shared" si="1"/>
        <v>233243868</v>
      </c>
      <c r="J19" s="66">
        <f t="shared" si="2"/>
        <v>233243868</v>
      </c>
      <c r="K19" s="65"/>
      <c r="L19" s="32"/>
      <c r="M19" s="164"/>
      <c r="N19" s="165">
        <f t="shared" si="3"/>
        <v>233243868</v>
      </c>
    </row>
    <row r="20" spans="1:14" s="8" customFormat="1" ht="15">
      <c r="A20" s="116">
        <v>19</v>
      </c>
      <c r="B20" s="131"/>
      <c r="C20" s="33" t="s">
        <v>6</v>
      </c>
      <c r="D20" s="61"/>
      <c r="E20" s="61"/>
      <c r="F20" s="61">
        <f t="shared" si="0"/>
        <v>0</v>
      </c>
      <c r="G20" s="61">
        <v>985987391</v>
      </c>
      <c r="H20" s="61"/>
      <c r="I20" s="61">
        <f t="shared" si="1"/>
        <v>985987391</v>
      </c>
      <c r="J20" s="66">
        <f t="shared" si="2"/>
        <v>985987391</v>
      </c>
      <c r="K20" s="65"/>
      <c r="L20" s="32"/>
      <c r="M20" s="164"/>
      <c r="N20" s="165">
        <f t="shared" si="3"/>
        <v>985987391</v>
      </c>
    </row>
    <row r="21" spans="1:14" s="8" customFormat="1" ht="15">
      <c r="A21" s="116">
        <v>20</v>
      </c>
      <c r="B21" s="131"/>
      <c r="C21" s="33" t="s">
        <v>7</v>
      </c>
      <c r="D21" s="61"/>
      <c r="E21" s="61"/>
      <c r="F21" s="61">
        <f t="shared" si="0"/>
        <v>0</v>
      </c>
      <c r="G21" s="61">
        <v>587725352</v>
      </c>
      <c r="H21" s="61"/>
      <c r="I21" s="61">
        <f t="shared" si="1"/>
        <v>587725352</v>
      </c>
      <c r="J21" s="66">
        <f t="shared" si="2"/>
        <v>587725352</v>
      </c>
      <c r="K21" s="65"/>
      <c r="L21" s="32"/>
      <c r="M21" s="164"/>
      <c r="N21" s="165">
        <f t="shared" si="3"/>
        <v>587725352</v>
      </c>
    </row>
    <row r="22" spans="1:14" s="8" customFormat="1" ht="15">
      <c r="A22" s="116">
        <v>27</v>
      </c>
      <c r="B22" s="131"/>
      <c r="C22" s="33" t="s">
        <v>87</v>
      </c>
      <c r="D22" s="61"/>
      <c r="E22" s="61"/>
      <c r="F22" s="61">
        <f t="shared" si="0"/>
        <v>0</v>
      </c>
      <c r="G22" s="61">
        <v>370066828</v>
      </c>
      <c r="H22" s="61"/>
      <c r="I22" s="61">
        <f t="shared" si="1"/>
        <v>370066828</v>
      </c>
      <c r="J22" s="66">
        <f t="shared" si="2"/>
        <v>370066828</v>
      </c>
      <c r="K22" s="65"/>
      <c r="L22" s="32"/>
      <c r="M22" s="164"/>
      <c r="N22" s="165">
        <f t="shared" si="3"/>
        <v>370066828</v>
      </c>
    </row>
    <row r="23" spans="1:14" s="8" customFormat="1" ht="15">
      <c r="A23" s="116">
        <v>23</v>
      </c>
      <c r="B23" s="131"/>
      <c r="C23" s="34" t="s">
        <v>83</v>
      </c>
      <c r="D23" s="61"/>
      <c r="E23" s="61"/>
      <c r="F23" s="61">
        <f t="shared" si="0"/>
        <v>0</v>
      </c>
      <c r="G23" s="61">
        <v>1010574733</v>
      </c>
      <c r="H23" s="61"/>
      <c r="I23" s="61">
        <f t="shared" si="1"/>
        <v>1010574733</v>
      </c>
      <c r="J23" s="66">
        <f t="shared" si="2"/>
        <v>1010574733</v>
      </c>
      <c r="K23" s="65"/>
      <c r="L23" s="32"/>
      <c r="M23" s="164"/>
      <c r="N23" s="165">
        <f t="shared" si="3"/>
        <v>1010574733</v>
      </c>
    </row>
    <row r="24" spans="1:14" s="8" customFormat="1" ht="15">
      <c r="A24" s="116">
        <v>25</v>
      </c>
      <c r="B24" s="131"/>
      <c r="C24" s="33" t="s">
        <v>8</v>
      </c>
      <c r="D24" s="61"/>
      <c r="E24" s="61"/>
      <c r="F24" s="61">
        <f t="shared" si="0"/>
        <v>0</v>
      </c>
      <c r="G24" s="61">
        <v>1101189859</v>
      </c>
      <c r="H24" s="61"/>
      <c r="I24" s="61">
        <f t="shared" si="1"/>
        <v>1101189859</v>
      </c>
      <c r="J24" s="66">
        <f t="shared" si="2"/>
        <v>1101189859</v>
      </c>
      <c r="K24" s="65"/>
      <c r="L24" s="32"/>
      <c r="M24" s="164"/>
      <c r="N24" s="165">
        <f t="shared" si="3"/>
        <v>1101189859</v>
      </c>
    </row>
    <row r="25" spans="1:14" s="8" customFormat="1" ht="15">
      <c r="A25" s="116">
        <v>94</v>
      </c>
      <c r="B25" s="131"/>
      <c r="C25" s="33" t="s">
        <v>90</v>
      </c>
      <c r="D25" s="61"/>
      <c r="E25" s="61"/>
      <c r="F25" s="61">
        <f t="shared" si="0"/>
        <v>0</v>
      </c>
      <c r="G25" s="61">
        <v>31512649</v>
      </c>
      <c r="H25" s="61"/>
      <c r="I25" s="61">
        <f t="shared" si="1"/>
        <v>31512649</v>
      </c>
      <c r="J25" s="66">
        <f t="shared" si="2"/>
        <v>31512649</v>
      </c>
      <c r="K25" s="65"/>
      <c r="L25" s="32"/>
      <c r="M25" s="164"/>
      <c r="N25" s="165">
        <f t="shared" si="3"/>
        <v>31512649</v>
      </c>
    </row>
    <row r="26" spans="1:14" s="8" customFormat="1" ht="15">
      <c r="A26" s="116">
        <v>95</v>
      </c>
      <c r="B26" s="131"/>
      <c r="C26" s="33" t="s">
        <v>21</v>
      </c>
      <c r="D26" s="61"/>
      <c r="E26" s="61"/>
      <c r="F26" s="61">
        <f t="shared" si="0"/>
        <v>0</v>
      </c>
      <c r="G26" s="61">
        <v>77964586</v>
      </c>
      <c r="H26" s="61"/>
      <c r="I26" s="61">
        <f t="shared" si="1"/>
        <v>77964586</v>
      </c>
      <c r="J26" s="66">
        <f t="shared" si="2"/>
        <v>77964586</v>
      </c>
      <c r="K26" s="65"/>
      <c r="L26" s="32"/>
      <c r="M26" s="164"/>
      <c r="N26" s="165">
        <f t="shared" si="3"/>
        <v>77964586</v>
      </c>
    </row>
    <row r="27" spans="1:14" s="8" customFormat="1" ht="15">
      <c r="A27" s="116">
        <v>41</v>
      </c>
      <c r="B27" s="131"/>
      <c r="C27" s="33" t="s">
        <v>9</v>
      </c>
      <c r="D27" s="61"/>
      <c r="E27" s="61"/>
      <c r="F27" s="61">
        <f t="shared" si="0"/>
        <v>0</v>
      </c>
      <c r="G27" s="61">
        <v>590962996</v>
      </c>
      <c r="H27" s="61"/>
      <c r="I27" s="61">
        <f t="shared" si="1"/>
        <v>590962996</v>
      </c>
      <c r="J27" s="66">
        <f t="shared" si="2"/>
        <v>590962996</v>
      </c>
      <c r="K27" s="65"/>
      <c r="L27" s="32"/>
      <c r="M27" s="164"/>
      <c r="N27" s="165">
        <f t="shared" si="3"/>
        <v>590962996</v>
      </c>
    </row>
    <row r="28" spans="1:14" s="8" customFormat="1" ht="15">
      <c r="A28" s="116">
        <v>44</v>
      </c>
      <c r="B28" s="131"/>
      <c r="C28" s="35" t="s">
        <v>78</v>
      </c>
      <c r="D28" s="61"/>
      <c r="E28" s="61"/>
      <c r="F28" s="61">
        <f t="shared" si="0"/>
        <v>0</v>
      </c>
      <c r="G28" s="61">
        <v>243385065</v>
      </c>
      <c r="H28" s="61"/>
      <c r="I28" s="61">
        <f t="shared" si="1"/>
        <v>243385065</v>
      </c>
      <c r="J28" s="66">
        <f t="shared" si="2"/>
        <v>243385065</v>
      </c>
      <c r="K28" s="65"/>
      <c r="L28" s="32"/>
      <c r="M28" s="164"/>
      <c r="N28" s="165">
        <f t="shared" si="3"/>
        <v>243385065</v>
      </c>
    </row>
    <row r="29" spans="1:14" s="8" customFormat="1" ht="15">
      <c r="A29" s="116">
        <v>47</v>
      </c>
      <c r="B29" s="131"/>
      <c r="C29" s="33" t="s">
        <v>10</v>
      </c>
      <c r="D29" s="61"/>
      <c r="E29" s="61"/>
      <c r="F29" s="61">
        <f t="shared" si="0"/>
        <v>0</v>
      </c>
      <c r="G29" s="61">
        <v>775864784</v>
      </c>
      <c r="H29" s="61"/>
      <c r="I29" s="61">
        <f t="shared" si="1"/>
        <v>775864784</v>
      </c>
      <c r="J29" s="66">
        <f t="shared" si="2"/>
        <v>775864784</v>
      </c>
      <c r="K29" s="65"/>
      <c r="L29" s="32"/>
      <c r="M29" s="164"/>
      <c r="N29" s="165">
        <f t="shared" si="3"/>
        <v>775864784</v>
      </c>
    </row>
    <row r="30" spans="1:14" s="8" customFormat="1" ht="15">
      <c r="A30" s="116">
        <v>50</v>
      </c>
      <c r="B30" s="131"/>
      <c r="C30" s="33" t="s">
        <v>11</v>
      </c>
      <c r="D30" s="61"/>
      <c r="E30" s="61"/>
      <c r="F30" s="61">
        <f t="shared" si="0"/>
        <v>0</v>
      </c>
      <c r="G30" s="61">
        <v>359338269</v>
      </c>
      <c r="H30" s="61"/>
      <c r="I30" s="61">
        <f t="shared" si="1"/>
        <v>359338269</v>
      </c>
      <c r="J30" s="66">
        <f t="shared" si="2"/>
        <v>359338269</v>
      </c>
      <c r="K30" s="65"/>
      <c r="L30" s="32"/>
      <c r="M30" s="164"/>
      <c r="N30" s="165">
        <f t="shared" si="3"/>
        <v>359338269</v>
      </c>
    </row>
    <row r="31" spans="1:14" s="8" customFormat="1" ht="15">
      <c r="A31" s="116">
        <v>52</v>
      </c>
      <c r="B31" s="131"/>
      <c r="C31" s="35" t="s">
        <v>12</v>
      </c>
      <c r="D31" s="61"/>
      <c r="E31" s="61"/>
      <c r="F31" s="61">
        <f t="shared" si="0"/>
        <v>0</v>
      </c>
      <c r="G31" s="61">
        <v>838831790</v>
      </c>
      <c r="H31" s="61"/>
      <c r="I31" s="61">
        <f t="shared" si="1"/>
        <v>838831790</v>
      </c>
      <c r="J31" s="66">
        <f t="shared" si="2"/>
        <v>838831790</v>
      </c>
      <c r="K31" s="65"/>
      <c r="L31" s="32"/>
      <c r="M31" s="164"/>
      <c r="N31" s="165">
        <f t="shared" si="3"/>
        <v>838831790</v>
      </c>
    </row>
    <row r="32" spans="1:14" s="8" customFormat="1" ht="15">
      <c r="A32" s="116">
        <v>54</v>
      </c>
      <c r="B32" s="131"/>
      <c r="C32" s="35" t="s">
        <v>119</v>
      </c>
      <c r="D32" s="61"/>
      <c r="E32" s="61"/>
      <c r="F32" s="61">
        <f t="shared" si="0"/>
        <v>0</v>
      </c>
      <c r="G32" s="61">
        <v>597667718</v>
      </c>
      <c r="H32" s="61"/>
      <c r="I32" s="61">
        <f t="shared" si="1"/>
        <v>597667718</v>
      </c>
      <c r="J32" s="66">
        <f t="shared" si="2"/>
        <v>597667718</v>
      </c>
      <c r="K32" s="65"/>
      <c r="L32" s="32"/>
      <c r="M32" s="164"/>
      <c r="N32" s="165">
        <f t="shared" si="3"/>
        <v>597667718</v>
      </c>
    </row>
    <row r="33" spans="1:14" s="8" customFormat="1" ht="15">
      <c r="A33" s="116">
        <v>86</v>
      </c>
      <c r="B33" s="131"/>
      <c r="C33" s="33" t="s">
        <v>19</v>
      </c>
      <c r="D33" s="61"/>
      <c r="E33" s="61"/>
      <c r="F33" s="61">
        <f t="shared" si="0"/>
        <v>0</v>
      </c>
      <c r="G33" s="61">
        <v>357215383</v>
      </c>
      <c r="H33" s="61"/>
      <c r="I33" s="61">
        <f t="shared" si="1"/>
        <v>357215383</v>
      </c>
      <c r="J33" s="66">
        <f t="shared" si="2"/>
        <v>357215383</v>
      </c>
      <c r="K33" s="65"/>
      <c r="L33" s="32"/>
      <c r="M33" s="164"/>
      <c r="N33" s="165">
        <f t="shared" si="3"/>
        <v>357215383</v>
      </c>
    </row>
    <row r="34" spans="1:14" s="8" customFormat="1" ht="15">
      <c r="A34" s="116">
        <v>63</v>
      </c>
      <c r="B34" s="131"/>
      <c r="C34" s="33" t="s">
        <v>88</v>
      </c>
      <c r="D34" s="61"/>
      <c r="E34" s="61"/>
      <c r="F34" s="61">
        <f t="shared" si="0"/>
        <v>0</v>
      </c>
      <c r="G34" s="61">
        <v>216669925</v>
      </c>
      <c r="H34" s="61"/>
      <c r="I34" s="61">
        <f t="shared" si="1"/>
        <v>216669925</v>
      </c>
      <c r="J34" s="66">
        <f t="shared" si="2"/>
        <v>216669925</v>
      </c>
      <c r="K34" s="65"/>
      <c r="L34" s="32"/>
      <c r="M34" s="164"/>
      <c r="N34" s="165">
        <f t="shared" si="3"/>
        <v>216669925</v>
      </c>
    </row>
    <row r="35" spans="1:14" s="8" customFormat="1" ht="15">
      <c r="A35" s="116">
        <v>66</v>
      </c>
      <c r="B35" s="131"/>
      <c r="C35" s="33" t="s">
        <v>13</v>
      </c>
      <c r="D35" s="61"/>
      <c r="E35" s="61"/>
      <c r="F35" s="61">
        <f t="shared" si="0"/>
        <v>0</v>
      </c>
      <c r="G35" s="61">
        <v>228694668</v>
      </c>
      <c r="H35" s="61"/>
      <c r="I35" s="61">
        <f t="shared" si="1"/>
        <v>228694668</v>
      </c>
      <c r="J35" s="66">
        <f t="shared" si="2"/>
        <v>228694668</v>
      </c>
      <c r="K35" s="65"/>
      <c r="L35" s="32"/>
      <c r="M35" s="164"/>
      <c r="N35" s="165">
        <f t="shared" si="3"/>
        <v>228694668</v>
      </c>
    </row>
    <row r="36" spans="1:14" s="8" customFormat="1" ht="15">
      <c r="A36" s="116">
        <v>88</v>
      </c>
      <c r="B36" s="131"/>
      <c r="C36" s="33" t="s">
        <v>81</v>
      </c>
      <c r="D36" s="61"/>
      <c r="E36" s="61"/>
      <c r="F36" s="61">
        <f t="shared" si="0"/>
        <v>0</v>
      </c>
      <c r="G36" s="61">
        <v>37477506</v>
      </c>
      <c r="H36" s="61"/>
      <c r="I36" s="61">
        <f t="shared" si="1"/>
        <v>37477506</v>
      </c>
      <c r="J36" s="66">
        <f t="shared" si="2"/>
        <v>37477506</v>
      </c>
      <c r="K36" s="65"/>
      <c r="L36" s="32"/>
      <c r="M36" s="164"/>
      <c r="N36" s="165">
        <f t="shared" si="3"/>
        <v>37477506</v>
      </c>
    </row>
    <row r="37" spans="1:14" s="8" customFormat="1" ht="15">
      <c r="A37" s="116">
        <v>68</v>
      </c>
      <c r="B37" s="131"/>
      <c r="C37" s="33" t="s">
        <v>14</v>
      </c>
      <c r="D37" s="61"/>
      <c r="E37" s="61"/>
      <c r="F37" s="61">
        <f t="shared" si="0"/>
        <v>0</v>
      </c>
      <c r="G37" s="61">
        <v>774108744</v>
      </c>
      <c r="H37" s="61"/>
      <c r="I37" s="61">
        <f t="shared" si="1"/>
        <v>774108744</v>
      </c>
      <c r="J37" s="66">
        <f t="shared" si="2"/>
        <v>774108744</v>
      </c>
      <c r="K37" s="65"/>
      <c r="L37" s="32"/>
      <c r="M37" s="164"/>
      <c r="N37" s="165">
        <f t="shared" si="3"/>
        <v>774108744</v>
      </c>
    </row>
    <row r="38" spans="1:14" s="8" customFormat="1" ht="15">
      <c r="A38" s="116">
        <v>70</v>
      </c>
      <c r="B38" s="131"/>
      <c r="C38" s="33" t="s">
        <v>15</v>
      </c>
      <c r="D38" s="61"/>
      <c r="E38" s="61"/>
      <c r="F38" s="61">
        <f t="shared" si="0"/>
        <v>0</v>
      </c>
      <c r="G38" s="61">
        <v>676662443</v>
      </c>
      <c r="H38" s="61"/>
      <c r="I38" s="61">
        <f t="shared" si="1"/>
        <v>676662443</v>
      </c>
      <c r="J38" s="66">
        <f t="shared" si="2"/>
        <v>676662443</v>
      </c>
      <c r="K38" s="65"/>
      <c r="L38" s="32"/>
      <c r="M38" s="164"/>
      <c r="N38" s="165">
        <f t="shared" si="3"/>
        <v>676662443</v>
      </c>
    </row>
    <row r="39" spans="1:14" s="8" customFormat="1" ht="15">
      <c r="A39" s="116">
        <v>73</v>
      </c>
      <c r="B39" s="131"/>
      <c r="C39" s="33" t="s">
        <v>16</v>
      </c>
      <c r="D39" s="61"/>
      <c r="E39" s="61"/>
      <c r="F39" s="61">
        <f t="shared" si="0"/>
        <v>0</v>
      </c>
      <c r="G39" s="61">
        <v>762222512</v>
      </c>
      <c r="H39" s="61"/>
      <c r="I39" s="61">
        <f t="shared" si="1"/>
        <v>762222512</v>
      </c>
      <c r="J39" s="66">
        <f t="shared" si="2"/>
        <v>762222512</v>
      </c>
      <c r="K39" s="65"/>
      <c r="L39" s="32"/>
      <c r="M39" s="164"/>
      <c r="N39" s="165">
        <f t="shared" si="3"/>
        <v>762222512</v>
      </c>
    </row>
    <row r="40" spans="1:14" s="8" customFormat="1" ht="15">
      <c r="A40" s="116">
        <v>76</v>
      </c>
      <c r="B40" s="131"/>
      <c r="C40" s="35" t="s">
        <v>120</v>
      </c>
      <c r="D40" s="61"/>
      <c r="E40" s="61"/>
      <c r="F40" s="61">
        <f t="shared" si="0"/>
        <v>0</v>
      </c>
      <c r="G40" s="61">
        <v>628833372</v>
      </c>
      <c r="H40" s="61"/>
      <c r="I40" s="61">
        <f t="shared" si="1"/>
        <v>628833372</v>
      </c>
      <c r="J40" s="66">
        <f t="shared" si="2"/>
        <v>628833372</v>
      </c>
      <c r="K40" s="65"/>
      <c r="L40" s="32"/>
      <c r="M40" s="164"/>
      <c r="N40" s="165">
        <f t="shared" si="3"/>
        <v>628833372</v>
      </c>
    </row>
    <row r="41" spans="1:14" s="8" customFormat="1" ht="15">
      <c r="A41" s="116">
        <v>97</v>
      </c>
      <c r="B41" s="131"/>
      <c r="C41" s="33" t="s">
        <v>91</v>
      </c>
      <c r="D41" s="61"/>
      <c r="E41" s="61"/>
      <c r="F41" s="61">
        <f t="shared" si="0"/>
        <v>0</v>
      </c>
      <c r="G41" s="61">
        <v>29950911</v>
      </c>
      <c r="H41" s="61"/>
      <c r="I41" s="61">
        <f t="shared" si="1"/>
        <v>29950911</v>
      </c>
      <c r="J41" s="66">
        <f t="shared" si="2"/>
        <v>29950911</v>
      </c>
      <c r="K41" s="65"/>
      <c r="L41" s="32"/>
      <c r="M41" s="164"/>
      <c r="N41" s="165">
        <f t="shared" si="3"/>
        <v>29950911</v>
      </c>
    </row>
    <row r="42" spans="1:14" s="8" customFormat="1" ht="15.75" thickBot="1">
      <c r="A42" s="117">
        <v>99</v>
      </c>
      <c r="B42" s="132"/>
      <c r="C42" s="118" t="s">
        <v>22</v>
      </c>
      <c r="D42" s="61"/>
      <c r="E42" s="61"/>
      <c r="F42" s="61">
        <f t="shared" si="0"/>
        <v>0</v>
      </c>
      <c r="G42" s="61">
        <v>46950991</v>
      </c>
      <c r="H42" s="61"/>
      <c r="I42" s="61">
        <f t="shared" si="1"/>
        <v>46950991</v>
      </c>
      <c r="J42" s="66">
        <f t="shared" si="2"/>
        <v>46950991</v>
      </c>
      <c r="K42" s="119"/>
      <c r="L42" s="120"/>
      <c r="M42" s="164"/>
      <c r="N42" s="165">
        <f t="shared" si="3"/>
        <v>46950991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>SUM(E11:E43)</f>
        <v>0</v>
      </c>
      <c r="F44" s="56">
        <f>SUM(F11:F43)</f>
        <v>0</v>
      </c>
      <c r="G44" s="56">
        <f>SUM(G11:G42)</f>
        <v>16589715530</v>
      </c>
      <c r="H44" s="56">
        <f>SUM(H11:H42)</f>
        <v>0</v>
      </c>
      <c r="I44" s="56">
        <f aca="true" t="shared" si="4" ref="I44:N44">SUM(I11:I43)</f>
        <v>16589715530</v>
      </c>
      <c r="J44" s="56">
        <f t="shared" si="4"/>
        <v>16589715530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16589715530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>
        <f>+G44+Distymuniccertf!G75</f>
        <v>31690317548</v>
      </c>
      <c r="H46" s="68"/>
      <c r="I46" s="68"/>
      <c r="L46" s="44"/>
    </row>
    <row r="47" ht="18">
      <c r="L47" s="49"/>
    </row>
    <row r="90" ht="12.75">
      <c r="H90" s="25">
        <f>+N11+Dptos!M44</f>
        <v>62179896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1">
      <pane xSplit="3" ySplit="10" topLeftCell="D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8" sqref="G78"/>
    </sheetView>
  </sheetViews>
  <sheetFormatPr defaultColWidth="11.421875" defaultRowHeight="12.75"/>
  <cols>
    <col min="1" max="1" width="11.421875" style="138" customWidth="1"/>
    <col min="2" max="2" width="9.140625" style="138" hidden="1" customWidth="1"/>
    <col min="3" max="3" width="23.8515625" style="137" customWidth="1"/>
    <col min="4" max="4" width="27.140625" style="50" customWidth="1"/>
    <col min="5" max="5" width="20.71093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4.8515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37" customWidth="1"/>
    <col min="14" max="14" width="55.7109375" style="137" customWidth="1"/>
    <col min="15" max="16384" width="11.421875" style="137" customWidth="1"/>
  </cols>
  <sheetData>
    <row r="1" spans="1:11" ht="15.75">
      <c r="A1" s="135" t="s">
        <v>59</v>
      </c>
      <c r="B1" s="135"/>
      <c r="C1" s="1"/>
      <c r="D1" s="136"/>
      <c r="E1" s="136"/>
      <c r="F1" s="136"/>
      <c r="G1" s="136"/>
      <c r="H1" s="13"/>
      <c r="I1" s="13"/>
      <c r="J1" s="13"/>
      <c r="K1" s="13"/>
    </row>
    <row r="2" spans="1:11" ht="15.75">
      <c r="A2" s="135" t="s">
        <v>67</v>
      </c>
      <c r="B2" s="135"/>
      <c r="C2" s="1"/>
      <c r="D2" s="136"/>
      <c r="E2" s="136"/>
      <c r="F2" s="136"/>
      <c r="G2" s="136"/>
      <c r="H2" s="13"/>
      <c r="I2" s="13"/>
      <c r="J2" s="13"/>
      <c r="K2" s="13"/>
    </row>
    <row r="3" spans="3:11" ht="15.75">
      <c r="C3" s="1"/>
      <c r="D3" s="136"/>
      <c r="E3" s="136"/>
      <c r="F3" s="136"/>
      <c r="G3" s="136"/>
      <c r="H3" s="13"/>
      <c r="I3" s="13"/>
      <c r="J3" s="13"/>
      <c r="K3" s="13"/>
    </row>
    <row r="4" spans="1:13" ht="15.75">
      <c r="A4" s="207" t="s">
        <v>60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1259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1" ht="16.5" thickBot="1">
      <c r="A6" s="139"/>
      <c r="B6" s="139"/>
      <c r="C6" s="11"/>
      <c r="D6" s="140"/>
      <c r="E6" s="140"/>
      <c r="F6" s="140"/>
      <c r="G6" s="140"/>
      <c r="H6" s="141"/>
      <c r="I6" s="141"/>
      <c r="J6" s="141"/>
      <c r="K6" s="141"/>
    </row>
    <row r="7" spans="1:14" ht="16.5" customHeight="1">
      <c r="A7" s="201" t="s">
        <v>0</v>
      </c>
      <c r="B7" s="186" t="s">
        <v>1255</v>
      </c>
      <c r="C7" s="204" t="s">
        <v>69</v>
      </c>
      <c r="D7" s="184" t="s">
        <v>1245</v>
      </c>
      <c r="E7" s="184"/>
      <c r="F7" s="184"/>
      <c r="G7" s="184"/>
      <c r="H7" s="184"/>
      <c r="I7" s="184"/>
      <c r="J7" s="184"/>
      <c r="K7" s="197" t="s">
        <v>96</v>
      </c>
      <c r="L7" s="194" t="s">
        <v>2</v>
      </c>
      <c r="M7" s="191" t="s">
        <v>97</v>
      </c>
      <c r="N7" s="208" t="s">
        <v>118</v>
      </c>
    </row>
    <row r="8" spans="1:14" ht="32.25" customHeight="1">
      <c r="A8" s="202"/>
      <c r="B8" s="187"/>
      <c r="C8" s="205"/>
      <c r="D8" s="181" t="s">
        <v>1252</v>
      </c>
      <c r="E8" s="181"/>
      <c r="F8" s="181"/>
      <c r="G8" s="182" t="s">
        <v>1254</v>
      </c>
      <c r="H8" s="183"/>
      <c r="I8" s="183"/>
      <c r="J8" s="185" t="s">
        <v>1246</v>
      </c>
      <c r="K8" s="198"/>
      <c r="L8" s="195"/>
      <c r="M8" s="192"/>
      <c r="N8" s="209"/>
    </row>
    <row r="9" spans="1:14" ht="37.5" customHeight="1" thickBot="1">
      <c r="A9" s="203"/>
      <c r="B9" s="188"/>
      <c r="C9" s="206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85"/>
      <c r="K9" s="199"/>
      <c r="L9" s="196"/>
      <c r="M9" s="200"/>
      <c r="N9" s="210"/>
    </row>
    <row r="10" spans="1:14" ht="19.5" customHeight="1">
      <c r="A10" s="142"/>
      <c r="B10" s="143"/>
      <c r="C10" s="144"/>
      <c r="D10" s="145" t="s">
        <v>61</v>
      </c>
      <c r="E10" s="145" t="s">
        <v>62</v>
      </c>
      <c r="F10" s="145" t="s">
        <v>1238</v>
      </c>
      <c r="G10" s="145" t="s">
        <v>1239</v>
      </c>
      <c r="H10" s="145" t="s">
        <v>63</v>
      </c>
      <c r="I10" s="145" t="s">
        <v>1240</v>
      </c>
      <c r="J10" s="145" t="s">
        <v>1241</v>
      </c>
      <c r="K10" s="145" t="s">
        <v>1242</v>
      </c>
      <c r="L10" s="145" t="s">
        <v>93</v>
      </c>
      <c r="M10" s="145" t="s">
        <v>1244</v>
      </c>
      <c r="N10" s="146"/>
    </row>
    <row r="11" spans="1:14" s="149" customFormat="1" ht="15">
      <c r="A11" s="125">
        <v>11001</v>
      </c>
      <c r="B11" s="133"/>
      <c r="C11" s="30" t="s">
        <v>98</v>
      </c>
      <c r="D11" s="61"/>
      <c r="E11" s="61"/>
      <c r="F11" s="61">
        <f>SUM(D11:E11)</f>
        <v>0</v>
      </c>
      <c r="G11" s="61">
        <v>3270136946</v>
      </c>
      <c r="H11" s="61"/>
      <c r="I11" s="166">
        <f>SUM(G11:H11)</f>
        <v>3270136946</v>
      </c>
      <c r="J11" s="147">
        <f>+I11+F11</f>
        <v>3270136946</v>
      </c>
      <c r="K11" s="54"/>
      <c r="L11" s="59"/>
      <c r="M11" s="54">
        <f>SUM(J11:L11)</f>
        <v>3270136946</v>
      </c>
      <c r="N11" s="148"/>
    </row>
    <row r="12" spans="1:14" s="149" customFormat="1" ht="15">
      <c r="A12" s="125">
        <v>8001</v>
      </c>
      <c r="B12" s="133"/>
      <c r="C12" s="30" t="s">
        <v>75</v>
      </c>
      <c r="D12" s="61"/>
      <c r="E12" s="61"/>
      <c r="F12" s="61">
        <f aca="true" t="shared" si="0" ref="F12:F73">SUM(D12:E12)</f>
        <v>0</v>
      </c>
      <c r="G12" s="61">
        <v>738466845</v>
      </c>
      <c r="H12" s="61"/>
      <c r="I12" s="166">
        <f aca="true" t="shared" si="1" ref="I12:I73">SUM(G12:H12)</f>
        <v>738466845</v>
      </c>
      <c r="J12" s="147">
        <f aca="true" t="shared" si="2" ref="J12:J73">+I12+F12</f>
        <v>738466845</v>
      </c>
      <c r="K12" s="54"/>
      <c r="L12" s="54"/>
      <c r="M12" s="54">
        <f aca="true" t="shared" si="3" ref="M12:M73">SUM(J12:L12)</f>
        <v>738466845</v>
      </c>
      <c r="N12" s="148"/>
    </row>
    <row r="13" spans="1:14" s="149" customFormat="1" ht="15">
      <c r="A13" s="125">
        <v>13001</v>
      </c>
      <c r="B13" s="133"/>
      <c r="C13" s="30" t="s">
        <v>76</v>
      </c>
      <c r="D13" s="61"/>
      <c r="E13" s="61"/>
      <c r="F13" s="61">
        <f t="shared" si="0"/>
        <v>0</v>
      </c>
      <c r="G13" s="61">
        <v>485170324</v>
      </c>
      <c r="H13" s="61"/>
      <c r="I13" s="166">
        <f t="shared" si="1"/>
        <v>485170324</v>
      </c>
      <c r="J13" s="147">
        <f t="shared" si="2"/>
        <v>485170324</v>
      </c>
      <c r="K13" s="54"/>
      <c r="L13" s="54"/>
      <c r="M13" s="54">
        <f t="shared" si="3"/>
        <v>485170324</v>
      </c>
      <c r="N13" s="150" t="s">
        <v>1228</v>
      </c>
    </row>
    <row r="14" spans="1:14" s="149" customFormat="1" ht="15">
      <c r="A14" s="125">
        <v>47001</v>
      </c>
      <c r="B14" s="133"/>
      <c r="C14" s="30" t="s">
        <v>77</v>
      </c>
      <c r="D14" s="61"/>
      <c r="E14" s="61"/>
      <c r="F14" s="61">
        <f t="shared" si="0"/>
        <v>0</v>
      </c>
      <c r="G14" s="61">
        <v>316718581</v>
      </c>
      <c r="H14" s="61"/>
      <c r="I14" s="166">
        <f t="shared" si="1"/>
        <v>316718581</v>
      </c>
      <c r="J14" s="147">
        <f t="shared" si="2"/>
        <v>316718581</v>
      </c>
      <c r="K14" s="54"/>
      <c r="L14" s="54"/>
      <c r="M14" s="54">
        <f t="shared" si="3"/>
        <v>316718581</v>
      </c>
      <c r="N14" s="148"/>
    </row>
    <row r="15" spans="1:14" s="149" customFormat="1" ht="15">
      <c r="A15" s="125">
        <v>63001</v>
      </c>
      <c r="B15" s="133"/>
      <c r="C15" s="30" t="s">
        <v>41</v>
      </c>
      <c r="D15" s="61"/>
      <c r="E15" s="61"/>
      <c r="F15" s="61">
        <f t="shared" si="0"/>
        <v>0</v>
      </c>
      <c r="G15" s="61">
        <v>179757929</v>
      </c>
      <c r="H15" s="61"/>
      <c r="I15" s="166">
        <f t="shared" si="1"/>
        <v>179757929</v>
      </c>
      <c r="J15" s="147">
        <f t="shared" si="2"/>
        <v>179757929</v>
      </c>
      <c r="K15" s="54"/>
      <c r="L15" s="54"/>
      <c r="M15" s="54">
        <f t="shared" si="3"/>
        <v>179757929</v>
      </c>
      <c r="N15" s="148"/>
    </row>
    <row r="16" spans="1:14" s="149" customFormat="1" ht="15">
      <c r="A16" s="125">
        <v>68081</v>
      </c>
      <c r="B16" s="133"/>
      <c r="C16" s="30" t="s">
        <v>74</v>
      </c>
      <c r="D16" s="61"/>
      <c r="E16" s="61"/>
      <c r="F16" s="61">
        <f t="shared" si="0"/>
        <v>0</v>
      </c>
      <c r="G16" s="61">
        <v>148455753</v>
      </c>
      <c r="H16" s="61"/>
      <c r="I16" s="166">
        <f t="shared" si="1"/>
        <v>148455753</v>
      </c>
      <c r="J16" s="147">
        <f t="shared" si="2"/>
        <v>148455753</v>
      </c>
      <c r="K16" s="54"/>
      <c r="L16" s="54"/>
      <c r="M16" s="54">
        <f t="shared" si="3"/>
        <v>148455753</v>
      </c>
      <c r="N16" s="148"/>
    </row>
    <row r="17" spans="1:14" s="149" customFormat="1" ht="15">
      <c r="A17" s="125">
        <v>5088</v>
      </c>
      <c r="B17" s="133"/>
      <c r="C17" s="52" t="s">
        <v>25</v>
      </c>
      <c r="D17" s="61"/>
      <c r="E17" s="61"/>
      <c r="F17" s="61">
        <f t="shared" si="0"/>
        <v>0</v>
      </c>
      <c r="G17" s="61">
        <v>181363113</v>
      </c>
      <c r="H17" s="61"/>
      <c r="I17" s="166">
        <f t="shared" si="1"/>
        <v>181363113</v>
      </c>
      <c r="J17" s="147">
        <f t="shared" si="2"/>
        <v>181363113</v>
      </c>
      <c r="K17" s="54"/>
      <c r="L17" s="54"/>
      <c r="M17" s="54">
        <f t="shared" si="3"/>
        <v>181363113</v>
      </c>
      <c r="N17" s="148"/>
    </row>
    <row r="18" spans="1:14" s="149" customFormat="1" ht="15">
      <c r="A18" s="125">
        <v>68001</v>
      </c>
      <c r="B18" s="133"/>
      <c r="C18" s="30" t="s">
        <v>44</v>
      </c>
      <c r="D18" s="61"/>
      <c r="E18" s="61"/>
      <c r="F18" s="61">
        <f t="shared" si="0"/>
        <v>0</v>
      </c>
      <c r="G18" s="61">
        <v>295214619</v>
      </c>
      <c r="H18" s="61"/>
      <c r="I18" s="166">
        <f t="shared" si="1"/>
        <v>295214619</v>
      </c>
      <c r="J18" s="147">
        <f t="shared" si="2"/>
        <v>295214619</v>
      </c>
      <c r="K18" s="54"/>
      <c r="L18" s="54"/>
      <c r="M18" s="54">
        <f t="shared" si="3"/>
        <v>295214619</v>
      </c>
      <c r="N18" s="148"/>
    </row>
    <row r="19" spans="1:14" s="149" customFormat="1" ht="15">
      <c r="A19" s="125">
        <v>76109</v>
      </c>
      <c r="B19" s="133"/>
      <c r="C19" s="30" t="s">
        <v>47</v>
      </c>
      <c r="D19" s="61"/>
      <c r="E19" s="61"/>
      <c r="F19" s="61">
        <f t="shared" si="0"/>
        <v>0</v>
      </c>
      <c r="G19" s="61">
        <v>208332581</v>
      </c>
      <c r="H19" s="61"/>
      <c r="I19" s="166">
        <f t="shared" si="1"/>
        <v>208332581</v>
      </c>
      <c r="J19" s="147">
        <f t="shared" si="2"/>
        <v>208332581</v>
      </c>
      <c r="K19" s="54"/>
      <c r="L19" s="54"/>
      <c r="M19" s="54">
        <f t="shared" si="3"/>
        <v>208332581</v>
      </c>
      <c r="N19" s="150" t="s">
        <v>1227</v>
      </c>
    </row>
    <row r="20" spans="1:14" s="149" customFormat="1" ht="15">
      <c r="A20" s="125">
        <v>76111</v>
      </c>
      <c r="B20" s="133"/>
      <c r="C20" s="30" t="s">
        <v>48</v>
      </c>
      <c r="D20" s="61"/>
      <c r="E20" s="61"/>
      <c r="F20" s="61">
        <f t="shared" si="0"/>
        <v>0</v>
      </c>
      <c r="G20" s="61">
        <v>73675654</v>
      </c>
      <c r="H20" s="61"/>
      <c r="I20" s="166">
        <f t="shared" si="1"/>
        <v>73675654</v>
      </c>
      <c r="J20" s="147">
        <f t="shared" si="2"/>
        <v>73675654</v>
      </c>
      <c r="K20" s="54"/>
      <c r="L20" s="54"/>
      <c r="M20" s="54">
        <f t="shared" si="3"/>
        <v>73675654</v>
      </c>
      <c r="N20" s="148"/>
    </row>
    <row r="21" spans="1:14" s="149" customFormat="1" ht="15">
      <c r="A21" s="125">
        <v>76001</v>
      </c>
      <c r="B21" s="133"/>
      <c r="C21" s="30" t="s">
        <v>68</v>
      </c>
      <c r="D21" s="61"/>
      <c r="E21" s="61"/>
      <c r="F21" s="61">
        <f t="shared" si="0"/>
        <v>0</v>
      </c>
      <c r="G21" s="61">
        <v>671238017</v>
      </c>
      <c r="H21" s="61"/>
      <c r="I21" s="166">
        <f t="shared" si="1"/>
        <v>671238017</v>
      </c>
      <c r="J21" s="147">
        <f t="shared" si="2"/>
        <v>671238017</v>
      </c>
      <c r="K21" s="54"/>
      <c r="L21" s="54"/>
      <c r="M21" s="54">
        <f t="shared" si="3"/>
        <v>671238017</v>
      </c>
      <c r="N21" s="148"/>
    </row>
    <row r="22" spans="1:14" s="149" customFormat="1" ht="15">
      <c r="A22" s="125">
        <v>76147</v>
      </c>
      <c r="B22" s="133"/>
      <c r="C22" s="30" t="s">
        <v>49</v>
      </c>
      <c r="D22" s="61"/>
      <c r="E22" s="61"/>
      <c r="F22" s="61">
        <f t="shared" si="0"/>
        <v>0</v>
      </c>
      <c r="G22" s="61">
        <v>77017071</v>
      </c>
      <c r="H22" s="61"/>
      <c r="I22" s="166">
        <f t="shared" si="1"/>
        <v>77017071</v>
      </c>
      <c r="J22" s="147">
        <f t="shared" si="2"/>
        <v>77017071</v>
      </c>
      <c r="K22" s="54"/>
      <c r="L22" s="54"/>
      <c r="M22" s="54">
        <f t="shared" si="3"/>
        <v>77017071</v>
      </c>
      <c r="N22" s="148"/>
    </row>
    <row r="23" spans="1:14" s="149" customFormat="1" ht="15">
      <c r="A23" s="125">
        <v>47189</v>
      </c>
      <c r="B23" s="133"/>
      <c r="C23" s="31" t="s">
        <v>85</v>
      </c>
      <c r="D23" s="61"/>
      <c r="E23" s="61"/>
      <c r="F23" s="61">
        <f t="shared" si="0"/>
        <v>0</v>
      </c>
      <c r="G23" s="61">
        <v>95994491</v>
      </c>
      <c r="H23" s="61"/>
      <c r="I23" s="166">
        <f t="shared" si="1"/>
        <v>95994491</v>
      </c>
      <c r="J23" s="147">
        <f t="shared" si="2"/>
        <v>95994491</v>
      </c>
      <c r="K23" s="54"/>
      <c r="L23" s="54"/>
      <c r="M23" s="54">
        <f t="shared" si="3"/>
        <v>95994491</v>
      </c>
      <c r="N23" s="148"/>
    </row>
    <row r="24" spans="1:14" s="149" customFormat="1" ht="15">
      <c r="A24" s="125">
        <v>54001</v>
      </c>
      <c r="B24" s="133"/>
      <c r="C24" s="31" t="s">
        <v>99</v>
      </c>
      <c r="D24" s="61"/>
      <c r="E24" s="61"/>
      <c r="F24" s="61">
        <f t="shared" si="0"/>
        <v>0</v>
      </c>
      <c r="G24" s="61">
        <v>436383784</v>
      </c>
      <c r="H24" s="61"/>
      <c r="I24" s="166">
        <f t="shared" si="1"/>
        <v>436383784</v>
      </c>
      <c r="J24" s="147">
        <f t="shared" si="2"/>
        <v>436383784</v>
      </c>
      <c r="K24" s="54"/>
      <c r="L24" s="54"/>
      <c r="M24" s="54">
        <f t="shared" si="3"/>
        <v>436383784</v>
      </c>
      <c r="N24" s="148"/>
    </row>
    <row r="25" spans="1:14" s="149" customFormat="1" ht="15">
      <c r="A25" s="125">
        <v>66170</v>
      </c>
      <c r="B25" s="133"/>
      <c r="C25" s="30" t="s">
        <v>43</v>
      </c>
      <c r="D25" s="61"/>
      <c r="E25" s="61"/>
      <c r="F25" s="61">
        <f t="shared" si="0"/>
        <v>0</v>
      </c>
      <c r="G25" s="61">
        <v>111792446</v>
      </c>
      <c r="H25" s="61"/>
      <c r="I25" s="166">
        <f t="shared" si="1"/>
        <v>111792446</v>
      </c>
      <c r="J25" s="147">
        <f t="shared" si="2"/>
        <v>111792446</v>
      </c>
      <c r="K25" s="54"/>
      <c r="L25" s="54"/>
      <c r="M25" s="54">
        <f t="shared" si="3"/>
        <v>111792446</v>
      </c>
      <c r="N25" s="148"/>
    </row>
    <row r="26" spans="1:14" s="149" customFormat="1" ht="15">
      <c r="A26" s="125">
        <v>15238</v>
      </c>
      <c r="B26" s="133"/>
      <c r="C26" s="30" t="s">
        <v>28</v>
      </c>
      <c r="D26" s="61"/>
      <c r="E26" s="61"/>
      <c r="F26" s="61">
        <f t="shared" si="0"/>
        <v>0</v>
      </c>
      <c r="G26" s="61">
        <v>80194115</v>
      </c>
      <c r="H26" s="61"/>
      <c r="I26" s="166">
        <f t="shared" si="1"/>
        <v>80194115</v>
      </c>
      <c r="J26" s="147">
        <f t="shared" si="2"/>
        <v>80194115</v>
      </c>
      <c r="K26" s="54"/>
      <c r="L26" s="54"/>
      <c r="M26" s="54">
        <f t="shared" si="3"/>
        <v>80194115</v>
      </c>
      <c r="N26" s="148"/>
    </row>
    <row r="27" spans="1:14" s="149" customFormat="1" ht="15">
      <c r="A27" s="125">
        <v>5266</v>
      </c>
      <c r="B27" s="133"/>
      <c r="C27" s="30" t="s">
        <v>26</v>
      </c>
      <c r="D27" s="61"/>
      <c r="E27" s="61"/>
      <c r="F27" s="61">
        <f t="shared" si="0"/>
        <v>0</v>
      </c>
      <c r="G27" s="61">
        <v>72174718</v>
      </c>
      <c r="H27" s="61"/>
      <c r="I27" s="166">
        <f t="shared" si="1"/>
        <v>72174718</v>
      </c>
      <c r="J27" s="147">
        <f t="shared" si="2"/>
        <v>72174718</v>
      </c>
      <c r="K27" s="54"/>
      <c r="L27" s="54"/>
      <c r="M27" s="54">
        <f t="shared" si="3"/>
        <v>72174718</v>
      </c>
      <c r="N27" s="148"/>
    </row>
    <row r="28" spans="1:14" s="149" customFormat="1" ht="15">
      <c r="A28" s="125">
        <v>18001</v>
      </c>
      <c r="B28" s="133"/>
      <c r="C28" s="30" t="s">
        <v>31</v>
      </c>
      <c r="D28" s="61"/>
      <c r="E28" s="61"/>
      <c r="F28" s="61">
        <f t="shared" si="0"/>
        <v>0</v>
      </c>
      <c r="G28" s="61">
        <v>136708294</v>
      </c>
      <c r="H28" s="61"/>
      <c r="I28" s="166">
        <f t="shared" si="1"/>
        <v>136708294</v>
      </c>
      <c r="J28" s="147">
        <f t="shared" si="2"/>
        <v>136708294</v>
      </c>
      <c r="K28" s="54"/>
      <c r="L28" s="54"/>
      <c r="M28" s="54">
        <f t="shared" si="3"/>
        <v>136708294</v>
      </c>
      <c r="N28" s="148"/>
    </row>
    <row r="29" spans="1:14" s="149" customFormat="1" ht="15">
      <c r="A29" s="125">
        <v>68276</v>
      </c>
      <c r="B29" s="133"/>
      <c r="C29" s="30" t="s">
        <v>45</v>
      </c>
      <c r="D29" s="61"/>
      <c r="E29" s="61"/>
      <c r="F29" s="61">
        <f t="shared" si="0"/>
        <v>0</v>
      </c>
      <c r="G29" s="61">
        <v>130581811</v>
      </c>
      <c r="H29" s="61"/>
      <c r="I29" s="166">
        <f t="shared" si="1"/>
        <v>130581811</v>
      </c>
      <c r="J29" s="147">
        <f t="shared" si="2"/>
        <v>130581811</v>
      </c>
      <c r="K29" s="54"/>
      <c r="L29" s="54"/>
      <c r="M29" s="54">
        <f t="shared" si="3"/>
        <v>130581811</v>
      </c>
      <c r="N29" s="148"/>
    </row>
    <row r="30" spans="1:14" s="149" customFormat="1" ht="15">
      <c r="A30" s="125">
        <v>25290</v>
      </c>
      <c r="B30" s="133"/>
      <c r="C30" s="30" t="s">
        <v>100</v>
      </c>
      <c r="D30" s="61"/>
      <c r="E30" s="61"/>
      <c r="F30" s="61">
        <f t="shared" si="0"/>
        <v>0</v>
      </c>
      <c r="G30" s="61">
        <v>80414417</v>
      </c>
      <c r="H30" s="61"/>
      <c r="I30" s="166">
        <f t="shared" si="1"/>
        <v>80414417</v>
      </c>
      <c r="J30" s="147">
        <f t="shared" si="2"/>
        <v>80414417</v>
      </c>
      <c r="K30" s="54"/>
      <c r="L30" s="54"/>
      <c r="M30" s="54">
        <f t="shared" si="3"/>
        <v>80414417</v>
      </c>
      <c r="N30" s="148"/>
    </row>
    <row r="31" spans="1:14" s="149" customFormat="1" ht="15">
      <c r="A31" s="125">
        <v>25307</v>
      </c>
      <c r="B31" s="133"/>
      <c r="C31" s="30" t="s">
        <v>34</v>
      </c>
      <c r="D31" s="61"/>
      <c r="E31" s="61"/>
      <c r="F31" s="61">
        <f t="shared" si="0"/>
        <v>0</v>
      </c>
      <c r="G31" s="61">
        <v>52692768</v>
      </c>
      <c r="H31" s="61"/>
      <c r="I31" s="166">
        <f t="shared" si="1"/>
        <v>52692768</v>
      </c>
      <c r="J31" s="147">
        <f t="shared" si="2"/>
        <v>52692768</v>
      </c>
      <c r="K31" s="54"/>
      <c r="L31" s="54"/>
      <c r="M31" s="54">
        <f t="shared" si="3"/>
        <v>52692768</v>
      </c>
      <c r="N31" s="148"/>
    </row>
    <row r="32" spans="1:14" s="149" customFormat="1" ht="15">
      <c r="A32" s="125">
        <v>68307</v>
      </c>
      <c r="B32" s="133"/>
      <c r="C32" s="30" t="s">
        <v>101</v>
      </c>
      <c r="D32" s="61"/>
      <c r="E32" s="61"/>
      <c r="F32" s="61">
        <f t="shared" si="0"/>
        <v>0</v>
      </c>
      <c r="G32" s="61">
        <v>94676211</v>
      </c>
      <c r="H32" s="61"/>
      <c r="I32" s="166">
        <f t="shared" si="1"/>
        <v>94676211</v>
      </c>
      <c r="J32" s="147">
        <f t="shared" si="2"/>
        <v>94676211</v>
      </c>
      <c r="K32" s="54"/>
      <c r="L32" s="54"/>
      <c r="M32" s="54">
        <f t="shared" si="3"/>
        <v>94676211</v>
      </c>
      <c r="N32" s="148"/>
    </row>
    <row r="33" spans="1:14" s="149" customFormat="1" ht="15">
      <c r="A33" s="125">
        <v>73001</v>
      </c>
      <c r="B33" s="133"/>
      <c r="C33" s="30" t="s">
        <v>102</v>
      </c>
      <c r="D33" s="61"/>
      <c r="E33" s="61"/>
      <c r="F33" s="61">
        <f t="shared" si="0"/>
        <v>0</v>
      </c>
      <c r="G33" s="61">
        <v>356141946</v>
      </c>
      <c r="H33" s="61"/>
      <c r="I33" s="166">
        <f t="shared" si="1"/>
        <v>356141946</v>
      </c>
      <c r="J33" s="147">
        <f t="shared" si="2"/>
        <v>356141946</v>
      </c>
      <c r="K33" s="54"/>
      <c r="L33" s="54"/>
      <c r="M33" s="54">
        <f t="shared" si="3"/>
        <v>356141946</v>
      </c>
      <c r="N33" s="148"/>
    </row>
    <row r="34" spans="1:14" s="149" customFormat="1" ht="15">
      <c r="A34" s="125">
        <v>5360</v>
      </c>
      <c r="B34" s="133"/>
      <c r="C34" s="30" t="s">
        <v>103</v>
      </c>
      <c r="D34" s="61"/>
      <c r="E34" s="61"/>
      <c r="F34" s="61">
        <f t="shared" si="0"/>
        <v>0</v>
      </c>
      <c r="G34" s="61">
        <v>125415483</v>
      </c>
      <c r="H34" s="61"/>
      <c r="I34" s="166">
        <f t="shared" si="1"/>
        <v>125415483</v>
      </c>
      <c r="J34" s="147">
        <f t="shared" si="2"/>
        <v>125415483</v>
      </c>
      <c r="K34" s="54"/>
      <c r="L34" s="54"/>
      <c r="M34" s="54">
        <f t="shared" si="3"/>
        <v>125415483</v>
      </c>
      <c r="N34" s="148"/>
    </row>
    <row r="35" spans="1:14" s="149" customFormat="1" ht="15">
      <c r="A35" s="125">
        <v>23417</v>
      </c>
      <c r="B35" s="133"/>
      <c r="C35" s="30" t="s">
        <v>33</v>
      </c>
      <c r="D35" s="61"/>
      <c r="E35" s="61"/>
      <c r="F35" s="61">
        <f t="shared" si="0"/>
        <v>0</v>
      </c>
      <c r="G35" s="61">
        <v>130877748</v>
      </c>
      <c r="H35" s="61"/>
      <c r="I35" s="166">
        <f t="shared" si="1"/>
        <v>130877748</v>
      </c>
      <c r="J35" s="147">
        <f t="shared" si="2"/>
        <v>130877748</v>
      </c>
      <c r="K35" s="54"/>
      <c r="L35" s="54"/>
      <c r="M35" s="54">
        <f t="shared" si="3"/>
        <v>130877748</v>
      </c>
      <c r="N35" s="148"/>
    </row>
    <row r="36" spans="1:14" s="149" customFormat="1" ht="15">
      <c r="A36" s="125">
        <v>13430</v>
      </c>
      <c r="B36" s="133"/>
      <c r="C36" s="30" t="s">
        <v>104</v>
      </c>
      <c r="D36" s="61"/>
      <c r="E36" s="61"/>
      <c r="F36" s="61">
        <f t="shared" si="0"/>
        <v>0</v>
      </c>
      <c r="G36" s="61">
        <v>122670713</v>
      </c>
      <c r="H36" s="61"/>
      <c r="I36" s="166">
        <f t="shared" si="1"/>
        <v>122670713</v>
      </c>
      <c r="J36" s="147">
        <f t="shared" si="2"/>
        <v>122670713</v>
      </c>
      <c r="K36" s="54"/>
      <c r="L36" s="54"/>
      <c r="M36" s="54">
        <f t="shared" si="3"/>
        <v>122670713</v>
      </c>
      <c r="N36" s="148"/>
    </row>
    <row r="37" spans="1:14" s="149" customFormat="1" ht="15">
      <c r="A37" s="125">
        <v>44430</v>
      </c>
      <c r="B37" s="133"/>
      <c r="C37" s="30" t="s">
        <v>37</v>
      </c>
      <c r="D37" s="61"/>
      <c r="E37" s="61"/>
      <c r="F37" s="61">
        <f t="shared" si="0"/>
        <v>0</v>
      </c>
      <c r="G37" s="61">
        <v>136087044</v>
      </c>
      <c r="H37" s="61"/>
      <c r="I37" s="166">
        <f t="shared" si="1"/>
        <v>136087044</v>
      </c>
      <c r="J37" s="147">
        <f t="shared" si="2"/>
        <v>136087044</v>
      </c>
      <c r="K37" s="54"/>
      <c r="L37" s="54"/>
      <c r="M37" s="54">
        <f t="shared" si="3"/>
        <v>136087044</v>
      </c>
      <c r="N37" s="148"/>
    </row>
    <row r="38" spans="1:14" s="149" customFormat="1" ht="15">
      <c r="A38" s="125">
        <v>17001</v>
      </c>
      <c r="B38" s="133"/>
      <c r="C38" s="30" t="s">
        <v>30</v>
      </c>
      <c r="D38" s="61"/>
      <c r="E38" s="61"/>
      <c r="F38" s="61">
        <f t="shared" si="0"/>
        <v>0</v>
      </c>
      <c r="G38" s="61">
        <v>245880173</v>
      </c>
      <c r="H38" s="61"/>
      <c r="I38" s="166">
        <f t="shared" si="1"/>
        <v>245880173</v>
      </c>
      <c r="J38" s="147">
        <f t="shared" si="2"/>
        <v>245880173</v>
      </c>
      <c r="K38" s="54"/>
      <c r="L38" s="54"/>
      <c r="M38" s="54">
        <f t="shared" si="3"/>
        <v>245880173</v>
      </c>
      <c r="N38" s="148"/>
    </row>
    <row r="39" spans="1:14" s="149" customFormat="1" ht="15">
      <c r="A39" s="125">
        <v>5001</v>
      </c>
      <c r="B39" s="133"/>
      <c r="C39" s="30" t="s">
        <v>105</v>
      </c>
      <c r="D39" s="61"/>
      <c r="E39" s="61"/>
      <c r="F39" s="61">
        <f t="shared" si="0"/>
        <v>0</v>
      </c>
      <c r="G39" s="61">
        <v>1151542245</v>
      </c>
      <c r="H39" s="61"/>
      <c r="I39" s="166">
        <f t="shared" si="1"/>
        <v>1151542245</v>
      </c>
      <c r="J39" s="147">
        <f t="shared" si="2"/>
        <v>1151542245</v>
      </c>
      <c r="K39" s="54"/>
      <c r="L39" s="54"/>
      <c r="M39" s="54">
        <f t="shared" si="3"/>
        <v>1151542245</v>
      </c>
      <c r="N39" s="148"/>
    </row>
    <row r="40" spans="1:14" s="149" customFormat="1" ht="15">
      <c r="A40" s="125">
        <v>23001</v>
      </c>
      <c r="B40" s="133"/>
      <c r="C40" s="30" t="s">
        <v>106</v>
      </c>
      <c r="D40" s="61"/>
      <c r="E40" s="61"/>
      <c r="F40" s="61">
        <f t="shared" si="0"/>
        <v>0</v>
      </c>
      <c r="G40" s="61">
        <v>340916350</v>
      </c>
      <c r="H40" s="61"/>
      <c r="I40" s="166">
        <f t="shared" si="1"/>
        <v>340916350</v>
      </c>
      <c r="J40" s="147">
        <f t="shared" si="2"/>
        <v>340916350</v>
      </c>
      <c r="K40" s="54"/>
      <c r="L40" s="54"/>
      <c r="M40" s="54">
        <f t="shared" si="3"/>
        <v>340916350</v>
      </c>
      <c r="N40" s="148"/>
    </row>
    <row r="41" spans="1:14" s="149" customFormat="1" ht="15">
      <c r="A41" s="125">
        <v>41001</v>
      </c>
      <c r="B41" s="133"/>
      <c r="C41" s="30" t="s">
        <v>36</v>
      </c>
      <c r="D41" s="61"/>
      <c r="E41" s="61"/>
      <c r="F41" s="61">
        <f t="shared" si="0"/>
        <v>0</v>
      </c>
      <c r="G41" s="61">
        <v>257413909</v>
      </c>
      <c r="H41" s="61"/>
      <c r="I41" s="166">
        <f t="shared" si="1"/>
        <v>257413909</v>
      </c>
      <c r="J41" s="147">
        <f t="shared" si="2"/>
        <v>257413909</v>
      </c>
      <c r="K41" s="54"/>
      <c r="L41" s="54"/>
      <c r="M41" s="54">
        <f t="shared" si="3"/>
        <v>257413909</v>
      </c>
      <c r="N41" s="148"/>
    </row>
    <row r="42" spans="1:14" s="149" customFormat="1" ht="15">
      <c r="A42" s="125">
        <v>76520</v>
      </c>
      <c r="B42" s="133"/>
      <c r="C42" s="30" t="s">
        <v>50</v>
      </c>
      <c r="D42" s="61"/>
      <c r="E42" s="61"/>
      <c r="F42" s="61">
        <f t="shared" si="0"/>
        <v>0</v>
      </c>
      <c r="G42" s="61">
        <v>171602708</v>
      </c>
      <c r="H42" s="61"/>
      <c r="I42" s="166">
        <f t="shared" si="1"/>
        <v>171602708</v>
      </c>
      <c r="J42" s="147">
        <f t="shared" si="2"/>
        <v>171602708</v>
      </c>
      <c r="K42" s="54"/>
      <c r="L42" s="54"/>
      <c r="M42" s="54">
        <f t="shared" si="3"/>
        <v>171602708</v>
      </c>
      <c r="N42" s="148"/>
    </row>
    <row r="43" spans="1:14" s="149" customFormat="1" ht="15">
      <c r="A43" s="125">
        <v>52001</v>
      </c>
      <c r="B43" s="133"/>
      <c r="C43" s="30" t="s">
        <v>39</v>
      </c>
      <c r="D43" s="61"/>
      <c r="E43" s="61"/>
      <c r="F43" s="61">
        <f t="shared" si="0"/>
        <v>0</v>
      </c>
      <c r="G43" s="61">
        <v>300127510</v>
      </c>
      <c r="H43" s="61"/>
      <c r="I43" s="166">
        <f t="shared" si="1"/>
        <v>300127510</v>
      </c>
      <c r="J43" s="147">
        <f t="shared" si="2"/>
        <v>300127510</v>
      </c>
      <c r="K43" s="54"/>
      <c r="L43" s="54"/>
      <c r="M43" s="54">
        <f t="shared" si="3"/>
        <v>300127510</v>
      </c>
      <c r="N43" s="148"/>
    </row>
    <row r="44" spans="1:14" s="149" customFormat="1" ht="15">
      <c r="A44" s="125">
        <v>66001</v>
      </c>
      <c r="B44" s="133"/>
      <c r="C44" s="30" t="s">
        <v>42</v>
      </c>
      <c r="D44" s="61"/>
      <c r="E44" s="61"/>
      <c r="F44" s="61">
        <f t="shared" si="0"/>
        <v>0</v>
      </c>
      <c r="G44" s="61">
        <v>326027157</v>
      </c>
      <c r="H44" s="61"/>
      <c r="I44" s="166">
        <f t="shared" si="1"/>
        <v>326027157</v>
      </c>
      <c r="J44" s="147">
        <f t="shared" si="2"/>
        <v>326027157</v>
      </c>
      <c r="K44" s="54"/>
      <c r="L44" s="54"/>
      <c r="M44" s="54">
        <f t="shared" si="3"/>
        <v>326027157</v>
      </c>
      <c r="N44" s="148"/>
    </row>
    <row r="45" spans="1:14" s="149" customFormat="1" ht="15">
      <c r="A45" s="125">
        <v>19001</v>
      </c>
      <c r="B45" s="133"/>
      <c r="C45" s="30" t="s">
        <v>107</v>
      </c>
      <c r="D45" s="61"/>
      <c r="E45" s="61"/>
      <c r="F45" s="61">
        <f t="shared" si="0"/>
        <v>0</v>
      </c>
      <c r="G45" s="61">
        <v>187511138</v>
      </c>
      <c r="H45" s="61"/>
      <c r="I45" s="166">
        <f t="shared" si="1"/>
        <v>187511138</v>
      </c>
      <c r="J45" s="147">
        <f t="shared" si="2"/>
        <v>187511138</v>
      </c>
      <c r="K45" s="54"/>
      <c r="L45" s="54"/>
      <c r="M45" s="54">
        <f t="shared" si="3"/>
        <v>187511138</v>
      </c>
      <c r="N45" s="148"/>
    </row>
    <row r="46" spans="1:14" s="149" customFormat="1" ht="15">
      <c r="A46" s="125">
        <v>23660</v>
      </c>
      <c r="B46" s="133"/>
      <c r="C46" s="30" t="s">
        <v>108</v>
      </c>
      <c r="D46" s="61"/>
      <c r="E46" s="61"/>
      <c r="F46" s="61">
        <f t="shared" si="0"/>
        <v>0</v>
      </c>
      <c r="G46" s="61">
        <v>99943317</v>
      </c>
      <c r="H46" s="61"/>
      <c r="I46" s="166">
        <f t="shared" si="1"/>
        <v>99943317</v>
      </c>
      <c r="J46" s="147">
        <f t="shared" si="2"/>
        <v>99943317</v>
      </c>
      <c r="K46" s="54"/>
      <c r="L46" s="54"/>
      <c r="M46" s="54">
        <f t="shared" si="3"/>
        <v>99943317</v>
      </c>
      <c r="N46" s="148"/>
    </row>
    <row r="47" spans="1:14" s="149" customFormat="1" ht="15">
      <c r="A47" s="125">
        <v>70001</v>
      </c>
      <c r="B47" s="133"/>
      <c r="C47" s="30" t="s">
        <v>46</v>
      </c>
      <c r="D47" s="61"/>
      <c r="E47" s="61"/>
      <c r="F47" s="61">
        <f t="shared" si="0"/>
        <v>0</v>
      </c>
      <c r="G47" s="61">
        <v>219158421</v>
      </c>
      <c r="H47" s="61"/>
      <c r="I47" s="166">
        <f t="shared" si="1"/>
        <v>219158421</v>
      </c>
      <c r="J47" s="147">
        <f t="shared" si="2"/>
        <v>219158421</v>
      </c>
      <c r="K47" s="54"/>
      <c r="L47" s="54"/>
      <c r="M47" s="54">
        <f t="shared" si="3"/>
        <v>219158421</v>
      </c>
      <c r="N47" s="148"/>
    </row>
    <row r="48" spans="1:14" s="149" customFormat="1" ht="15">
      <c r="A48" s="125">
        <v>25754</v>
      </c>
      <c r="B48" s="133"/>
      <c r="C48" s="30" t="s">
        <v>35</v>
      </c>
      <c r="D48" s="61"/>
      <c r="E48" s="61"/>
      <c r="F48" s="61">
        <f t="shared" si="0"/>
        <v>0</v>
      </c>
      <c r="G48" s="61">
        <v>194992333</v>
      </c>
      <c r="H48" s="61"/>
      <c r="I48" s="166">
        <f t="shared" si="1"/>
        <v>194992333</v>
      </c>
      <c r="J48" s="147">
        <f t="shared" si="2"/>
        <v>194992333</v>
      </c>
      <c r="K48" s="54"/>
      <c r="L48" s="54"/>
      <c r="M48" s="54">
        <f t="shared" si="3"/>
        <v>194992333</v>
      </c>
      <c r="N48" s="151"/>
    </row>
    <row r="49" spans="1:14" s="149" customFormat="1" ht="15">
      <c r="A49" s="125">
        <v>15759</v>
      </c>
      <c r="B49" s="133"/>
      <c r="C49" s="30" t="s">
        <v>29</v>
      </c>
      <c r="D49" s="61"/>
      <c r="E49" s="61"/>
      <c r="F49" s="61">
        <f t="shared" si="0"/>
        <v>0</v>
      </c>
      <c r="G49" s="61">
        <v>85691606</v>
      </c>
      <c r="H49" s="61"/>
      <c r="I49" s="166">
        <f t="shared" si="1"/>
        <v>85691606</v>
      </c>
      <c r="J49" s="147">
        <f t="shared" si="2"/>
        <v>85691606</v>
      </c>
      <c r="K49" s="54"/>
      <c r="L49" s="54"/>
      <c r="M49" s="54">
        <f t="shared" si="3"/>
        <v>85691606</v>
      </c>
      <c r="N49" s="151"/>
    </row>
    <row r="50" spans="1:14" s="149" customFormat="1" ht="15">
      <c r="A50" s="125">
        <v>8758</v>
      </c>
      <c r="B50" s="133"/>
      <c r="C50" s="30" t="s">
        <v>27</v>
      </c>
      <c r="D50" s="61"/>
      <c r="E50" s="61"/>
      <c r="F50" s="61">
        <f t="shared" si="0"/>
        <v>0</v>
      </c>
      <c r="G50" s="61">
        <v>174019551</v>
      </c>
      <c r="H50" s="61"/>
      <c r="I50" s="166">
        <f t="shared" si="1"/>
        <v>174019551</v>
      </c>
      <c r="J50" s="147">
        <f t="shared" si="2"/>
        <v>174019551</v>
      </c>
      <c r="K50" s="54"/>
      <c r="L50" s="54"/>
      <c r="M50" s="54">
        <f t="shared" si="3"/>
        <v>174019551</v>
      </c>
      <c r="N50" s="151"/>
    </row>
    <row r="51" spans="1:14" s="149" customFormat="1" ht="15">
      <c r="A51" s="125">
        <v>76834</v>
      </c>
      <c r="B51" s="133"/>
      <c r="C51" s="30" t="s">
        <v>109</v>
      </c>
      <c r="D51" s="61"/>
      <c r="E51" s="61"/>
      <c r="F51" s="61">
        <f t="shared" si="0"/>
        <v>0</v>
      </c>
      <c r="G51" s="61">
        <v>117235191</v>
      </c>
      <c r="H51" s="61"/>
      <c r="I51" s="166">
        <f t="shared" si="1"/>
        <v>117235191</v>
      </c>
      <c r="J51" s="147">
        <f t="shared" si="2"/>
        <v>117235191</v>
      </c>
      <c r="K51" s="54"/>
      <c r="L51" s="54"/>
      <c r="M51" s="54">
        <f t="shared" si="3"/>
        <v>117235191</v>
      </c>
      <c r="N51" s="151"/>
    </row>
    <row r="52" spans="1:14" s="149" customFormat="1" ht="15">
      <c r="A52" s="125">
        <v>52835</v>
      </c>
      <c r="B52" s="133"/>
      <c r="C52" s="30" t="s">
        <v>40</v>
      </c>
      <c r="D52" s="61"/>
      <c r="E52" s="61"/>
      <c r="F52" s="61">
        <f t="shared" si="0"/>
        <v>0</v>
      </c>
      <c r="G52" s="61">
        <v>165974942</v>
      </c>
      <c r="H52" s="61"/>
      <c r="I52" s="166">
        <f t="shared" si="1"/>
        <v>165974942</v>
      </c>
      <c r="J52" s="147">
        <f t="shared" si="2"/>
        <v>165974942</v>
      </c>
      <c r="K52" s="54"/>
      <c r="L52" s="54"/>
      <c r="M52" s="54">
        <f t="shared" si="3"/>
        <v>165974942</v>
      </c>
      <c r="N52" s="151"/>
    </row>
    <row r="53" spans="1:14" s="149" customFormat="1" ht="15">
      <c r="A53" s="125">
        <v>15001</v>
      </c>
      <c r="B53" s="133"/>
      <c r="C53" s="30" t="s">
        <v>73</v>
      </c>
      <c r="D53" s="61"/>
      <c r="E53" s="61"/>
      <c r="F53" s="61">
        <f t="shared" si="0"/>
        <v>0</v>
      </c>
      <c r="G53" s="61">
        <v>97740076</v>
      </c>
      <c r="H53" s="61"/>
      <c r="I53" s="166">
        <f t="shared" si="1"/>
        <v>97740076</v>
      </c>
      <c r="J53" s="147">
        <f t="shared" si="2"/>
        <v>97740076</v>
      </c>
      <c r="K53" s="54"/>
      <c r="L53" s="54"/>
      <c r="M53" s="54">
        <f t="shared" si="3"/>
        <v>97740076</v>
      </c>
      <c r="N53" s="151"/>
    </row>
    <row r="54" spans="1:14" s="149" customFormat="1" ht="15">
      <c r="A54" s="125">
        <v>5837</v>
      </c>
      <c r="B54" s="133"/>
      <c r="C54" s="30" t="s">
        <v>72</v>
      </c>
      <c r="D54" s="61"/>
      <c r="E54" s="61"/>
      <c r="F54" s="61">
        <f t="shared" si="0"/>
        <v>0</v>
      </c>
      <c r="G54" s="61">
        <v>146471117</v>
      </c>
      <c r="H54" s="61"/>
      <c r="I54" s="166">
        <f t="shared" si="1"/>
        <v>146471117</v>
      </c>
      <c r="J54" s="147">
        <f t="shared" si="2"/>
        <v>146471117</v>
      </c>
      <c r="K54" s="54"/>
      <c r="L54" s="54"/>
      <c r="M54" s="54">
        <f t="shared" si="3"/>
        <v>146471117</v>
      </c>
      <c r="N54" s="151"/>
    </row>
    <row r="55" spans="1:14" s="149" customFormat="1" ht="15">
      <c r="A55" s="125">
        <v>20001</v>
      </c>
      <c r="B55" s="133"/>
      <c r="C55" s="30" t="s">
        <v>32</v>
      </c>
      <c r="D55" s="61"/>
      <c r="E55" s="61"/>
      <c r="F55" s="61">
        <f t="shared" si="0"/>
        <v>0</v>
      </c>
      <c r="G55" s="61">
        <v>267922414</v>
      </c>
      <c r="H55" s="61"/>
      <c r="I55" s="166">
        <f t="shared" si="1"/>
        <v>267922414</v>
      </c>
      <c r="J55" s="147">
        <f t="shared" si="2"/>
        <v>267922414</v>
      </c>
      <c r="K55" s="54"/>
      <c r="L55" s="54"/>
      <c r="M55" s="54">
        <f t="shared" si="3"/>
        <v>267922414</v>
      </c>
      <c r="N55" s="151"/>
    </row>
    <row r="56" spans="1:14" s="149" customFormat="1" ht="15">
      <c r="A56" s="125">
        <v>50001</v>
      </c>
      <c r="B56" s="133"/>
      <c r="C56" s="30" t="s">
        <v>38</v>
      </c>
      <c r="D56" s="61"/>
      <c r="E56" s="61"/>
      <c r="F56" s="61">
        <f t="shared" si="0"/>
        <v>0</v>
      </c>
      <c r="G56" s="61">
        <v>293528296</v>
      </c>
      <c r="H56" s="61"/>
      <c r="I56" s="166">
        <f t="shared" si="1"/>
        <v>293528296</v>
      </c>
      <c r="J56" s="147">
        <f t="shared" si="2"/>
        <v>293528296</v>
      </c>
      <c r="K56" s="54"/>
      <c r="L56" s="54"/>
      <c r="M56" s="54">
        <f t="shared" si="3"/>
        <v>293528296</v>
      </c>
      <c r="N56" s="151"/>
    </row>
    <row r="57" spans="1:14" s="149" customFormat="1" ht="15">
      <c r="A57" s="125">
        <v>27001</v>
      </c>
      <c r="B57" s="133"/>
      <c r="C57" s="30" t="s">
        <v>110</v>
      </c>
      <c r="D57" s="61"/>
      <c r="E57" s="61"/>
      <c r="F57" s="61">
        <f t="shared" si="0"/>
        <v>0</v>
      </c>
      <c r="G57" s="61">
        <v>163156604</v>
      </c>
      <c r="H57" s="61"/>
      <c r="I57" s="166">
        <f t="shared" si="1"/>
        <v>163156604</v>
      </c>
      <c r="J57" s="147">
        <f t="shared" si="2"/>
        <v>163156604</v>
      </c>
      <c r="K57" s="54"/>
      <c r="L57" s="54"/>
      <c r="M57" s="54">
        <f t="shared" si="3"/>
        <v>163156604</v>
      </c>
      <c r="N57" s="151"/>
    </row>
    <row r="58" spans="1:14" s="149" customFormat="1" ht="15">
      <c r="A58" s="125">
        <v>44847</v>
      </c>
      <c r="B58" s="133"/>
      <c r="C58" s="30" t="s">
        <v>111</v>
      </c>
      <c r="D58" s="61"/>
      <c r="E58" s="61"/>
      <c r="F58" s="61">
        <f t="shared" si="0"/>
        <v>0</v>
      </c>
      <c r="G58" s="61">
        <v>54683603</v>
      </c>
      <c r="H58" s="61"/>
      <c r="I58" s="166">
        <f t="shared" si="1"/>
        <v>54683603</v>
      </c>
      <c r="J58" s="147">
        <f t="shared" si="2"/>
        <v>54683603</v>
      </c>
      <c r="K58" s="54"/>
      <c r="L58" s="54"/>
      <c r="M58" s="54">
        <f t="shared" si="3"/>
        <v>54683603</v>
      </c>
      <c r="N58" s="151"/>
    </row>
    <row r="59" spans="1:14" s="149" customFormat="1" ht="15">
      <c r="A59" s="125">
        <v>5045</v>
      </c>
      <c r="B59" s="133"/>
      <c r="C59" s="30" t="s">
        <v>112</v>
      </c>
      <c r="D59" s="61"/>
      <c r="E59" s="61"/>
      <c r="F59" s="61">
        <f t="shared" si="0"/>
        <v>0</v>
      </c>
      <c r="G59" s="61">
        <v>88188114</v>
      </c>
      <c r="H59" s="61"/>
      <c r="I59" s="166">
        <f t="shared" si="1"/>
        <v>88188114</v>
      </c>
      <c r="J59" s="147">
        <f t="shared" si="2"/>
        <v>88188114</v>
      </c>
      <c r="K59" s="54"/>
      <c r="L59" s="54"/>
      <c r="M59" s="54">
        <f t="shared" si="3"/>
        <v>88188114</v>
      </c>
      <c r="N59" s="151"/>
    </row>
    <row r="60" spans="1:14" s="149" customFormat="1" ht="15">
      <c r="A60" s="125">
        <v>25269</v>
      </c>
      <c r="B60" s="133"/>
      <c r="C60" s="30" t="s">
        <v>113</v>
      </c>
      <c r="D60" s="61"/>
      <c r="E60" s="61"/>
      <c r="F60" s="61">
        <f t="shared" si="0"/>
        <v>0</v>
      </c>
      <c r="G60" s="61">
        <v>75912854</v>
      </c>
      <c r="H60" s="61"/>
      <c r="I60" s="166">
        <f t="shared" si="1"/>
        <v>75912854</v>
      </c>
      <c r="J60" s="147">
        <f t="shared" si="2"/>
        <v>75912854</v>
      </c>
      <c r="K60" s="54"/>
      <c r="L60" s="54"/>
      <c r="M60" s="54">
        <f t="shared" si="3"/>
        <v>75912854</v>
      </c>
      <c r="N60" s="151"/>
    </row>
    <row r="61" spans="1:14" s="149" customFormat="1" ht="15">
      <c r="A61" s="125">
        <v>44001</v>
      </c>
      <c r="B61" s="133"/>
      <c r="C61" s="60" t="s">
        <v>55</v>
      </c>
      <c r="D61" s="61"/>
      <c r="E61" s="61"/>
      <c r="F61" s="61">
        <f t="shared" si="0"/>
        <v>0</v>
      </c>
      <c r="G61" s="61">
        <v>146033850</v>
      </c>
      <c r="H61" s="61"/>
      <c r="I61" s="166">
        <f t="shared" si="1"/>
        <v>146033850</v>
      </c>
      <c r="J61" s="147">
        <f t="shared" si="2"/>
        <v>146033850</v>
      </c>
      <c r="K61" s="54"/>
      <c r="L61" s="54"/>
      <c r="M61" s="54">
        <f t="shared" si="3"/>
        <v>146033850</v>
      </c>
      <c r="N61" s="151"/>
    </row>
    <row r="62" spans="1:14" s="149" customFormat="1" ht="15">
      <c r="A62" s="125">
        <v>5615</v>
      </c>
      <c r="B62" s="133"/>
      <c r="C62" s="60" t="s">
        <v>51</v>
      </c>
      <c r="D62" s="61"/>
      <c r="E62" s="61"/>
      <c r="F62" s="61">
        <f t="shared" si="0"/>
        <v>0</v>
      </c>
      <c r="G62" s="61">
        <v>74095259</v>
      </c>
      <c r="H62" s="61"/>
      <c r="I62" s="166">
        <f t="shared" si="1"/>
        <v>74095259</v>
      </c>
      <c r="J62" s="147">
        <f t="shared" si="2"/>
        <v>74095259</v>
      </c>
      <c r="K62" s="54"/>
      <c r="L62" s="54"/>
      <c r="M62" s="54">
        <f t="shared" si="3"/>
        <v>74095259</v>
      </c>
      <c r="N62" s="151"/>
    </row>
    <row r="63" spans="1:14" s="149" customFormat="1" ht="15">
      <c r="A63" s="125">
        <v>25175</v>
      </c>
      <c r="B63" s="133"/>
      <c r="C63" s="60" t="s">
        <v>114</v>
      </c>
      <c r="D63" s="61"/>
      <c r="E63" s="61"/>
      <c r="F63" s="61">
        <f t="shared" si="0"/>
        <v>0</v>
      </c>
      <c r="G63" s="61">
        <v>59708874</v>
      </c>
      <c r="H63" s="61"/>
      <c r="I63" s="166">
        <f t="shared" si="1"/>
        <v>59708874</v>
      </c>
      <c r="J63" s="147">
        <f t="shared" si="2"/>
        <v>59708874</v>
      </c>
      <c r="K63" s="54"/>
      <c r="L63" s="54"/>
      <c r="M63" s="54">
        <f t="shared" si="3"/>
        <v>59708874</v>
      </c>
      <c r="N63" s="151"/>
    </row>
    <row r="64" spans="1:14" s="149" customFormat="1" ht="15">
      <c r="A64" s="125">
        <v>52356</v>
      </c>
      <c r="B64" s="133"/>
      <c r="C64" s="32" t="s">
        <v>56</v>
      </c>
      <c r="D64" s="61"/>
      <c r="E64" s="61"/>
      <c r="F64" s="61">
        <f t="shared" si="0"/>
        <v>0</v>
      </c>
      <c r="G64" s="61">
        <v>98738969</v>
      </c>
      <c r="H64" s="61"/>
      <c r="I64" s="166">
        <f t="shared" si="1"/>
        <v>98738969</v>
      </c>
      <c r="J64" s="147">
        <f t="shared" si="2"/>
        <v>98738969</v>
      </c>
      <c r="K64" s="54"/>
      <c r="L64" s="54"/>
      <c r="M64" s="54">
        <f t="shared" si="3"/>
        <v>98738969</v>
      </c>
      <c r="N64" s="148"/>
    </row>
    <row r="65" spans="1:14" s="149" customFormat="1" ht="15">
      <c r="A65" s="125">
        <v>76364</v>
      </c>
      <c r="B65" s="133"/>
      <c r="C65" s="32" t="s">
        <v>115</v>
      </c>
      <c r="D65" s="61"/>
      <c r="E65" s="61"/>
      <c r="F65" s="61">
        <f t="shared" si="0"/>
        <v>0</v>
      </c>
      <c r="G65" s="61">
        <v>61566482</v>
      </c>
      <c r="H65" s="61"/>
      <c r="I65" s="166">
        <f t="shared" si="1"/>
        <v>61566482</v>
      </c>
      <c r="J65" s="147">
        <f t="shared" si="2"/>
        <v>61566482</v>
      </c>
      <c r="K65" s="54"/>
      <c r="L65" s="54"/>
      <c r="M65" s="54">
        <f t="shared" si="3"/>
        <v>61566482</v>
      </c>
      <c r="N65" s="148"/>
    </row>
    <row r="66" spans="1:14" s="149" customFormat="1" ht="15">
      <c r="A66" s="125">
        <v>8433</v>
      </c>
      <c r="B66" s="133"/>
      <c r="C66" s="60" t="s">
        <v>52</v>
      </c>
      <c r="D66" s="61"/>
      <c r="E66" s="61"/>
      <c r="F66" s="61">
        <f t="shared" si="0"/>
        <v>0</v>
      </c>
      <c r="G66" s="61">
        <v>57032765</v>
      </c>
      <c r="H66" s="61"/>
      <c r="I66" s="166">
        <f t="shared" si="1"/>
        <v>57032765</v>
      </c>
      <c r="J66" s="147">
        <f t="shared" si="2"/>
        <v>57032765</v>
      </c>
      <c r="K66" s="54"/>
      <c r="L66" s="54"/>
      <c r="M66" s="54">
        <f t="shared" si="3"/>
        <v>57032765</v>
      </c>
      <c r="N66" s="148"/>
    </row>
    <row r="67" spans="1:14" s="149" customFormat="1" ht="15">
      <c r="A67" s="125">
        <v>25473</v>
      </c>
      <c r="B67" s="133"/>
      <c r="C67" s="60" t="s">
        <v>53</v>
      </c>
      <c r="D67" s="61"/>
      <c r="E67" s="61"/>
      <c r="F67" s="61">
        <f t="shared" si="0"/>
        <v>0</v>
      </c>
      <c r="G67" s="61">
        <v>49790935</v>
      </c>
      <c r="H67" s="61"/>
      <c r="I67" s="166">
        <f t="shared" si="1"/>
        <v>49790935</v>
      </c>
      <c r="J67" s="147">
        <f t="shared" si="2"/>
        <v>49790935</v>
      </c>
      <c r="K67" s="54"/>
      <c r="L67" s="54"/>
      <c r="M67" s="54">
        <f t="shared" si="3"/>
        <v>49790935</v>
      </c>
      <c r="N67" s="148"/>
    </row>
    <row r="68" spans="1:14" s="149" customFormat="1" ht="15">
      <c r="A68" s="125">
        <v>68547</v>
      </c>
      <c r="B68" s="133"/>
      <c r="C68" s="30" t="s">
        <v>57</v>
      </c>
      <c r="D68" s="61"/>
      <c r="E68" s="61"/>
      <c r="F68" s="61">
        <f t="shared" si="0"/>
        <v>0</v>
      </c>
      <c r="G68" s="61">
        <v>113308366</v>
      </c>
      <c r="H68" s="61"/>
      <c r="I68" s="166">
        <f t="shared" si="1"/>
        <v>113308366</v>
      </c>
      <c r="J68" s="147">
        <f t="shared" si="2"/>
        <v>113308366</v>
      </c>
      <c r="K68" s="54"/>
      <c r="L68" s="54"/>
      <c r="M68" s="54">
        <f t="shared" si="3"/>
        <v>113308366</v>
      </c>
      <c r="N68" s="148"/>
    </row>
    <row r="69" spans="1:14" s="149" customFormat="1" ht="15">
      <c r="A69" s="125">
        <v>41551</v>
      </c>
      <c r="B69" s="133"/>
      <c r="C69" s="30" t="s">
        <v>54</v>
      </c>
      <c r="D69" s="61"/>
      <c r="E69" s="61"/>
      <c r="F69" s="61">
        <f t="shared" si="0"/>
        <v>0</v>
      </c>
      <c r="G69" s="61">
        <v>110652520</v>
      </c>
      <c r="H69" s="61"/>
      <c r="I69" s="166">
        <f t="shared" si="1"/>
        <v>110652520</v>
      </c>
      <c r="J69" s="147">
        <f t="shared" si="2"/>
        <v>110652520</v>
      </c>
      <c r="K69" s="54"/>
      <c r="L69" s="54"/>
      <c r="M69" s="54">
        <f t="shared" si="3"/>
        <v>110652520</v>
      </c>
      <c r="N69" s="148"/>
    </row>
    <row r="70" spans="1:14" s="149" customFormat="1" ht="15">
      <c r="A70" s="125">
        <v>5631</v>
      </c>
      <c r="B70" s="133"/>
      <c r="C70" s="30" t="s">
        <v>79</v>
      </c>
      <c r="D70" s="61"/>
      <c r="E70" s="61"/>
      <c r="F70" s="61">
        <f t="shared" si="0"/>
        <v>0</v>
      </c>
      <c r="G70" s="61">
        <v>26584354</v>
      </c>
      <c r="H70" s="61"/>
      <c r="I70" s="166">
        <f t="shared" si="1"/>
        <v>26584354</v>
      </c>
      <c r="J70" s="147">
        <f t="shared" si="2"/>
        <v>26584354</v>
      </c>
      <c r="K70" s="54"/>
      <c r="L70" s="54"/>
      <c r="M70" s="54">
        <f t="shared" si="3"/>
        <v>26584354</v>
      </c>
      <c r="N70" s="148"/>
    </row>
    <row r="71" spans="1:14" s="149" customFormat="1" ht="15">
      <c r="A71" s="125">
        <v>85001</v>
      </c>
      <c r="B71" s="133"/>
      <c r="C71" s="30" t="s">
        <v>58</v>
      </c>
      <c r="D71" s="61"/>
      <c r="E71" s="61"/>
      <c r="F71" s="61">
        <f t="shared" si="0"/>
        <v>0</v>
      </c>
      <c r="G71" s="61">
        <v>132628659</v>
      </c>
      <c r="H71" s="61"/>
      <c r="I71" s="166">
        <f t="shared" si="1"/>
        <v>132628659</v>
      </c>
      <c r="J71" s="147">
        <f t="shared" si="2"/>
        <v>132628659</v>
      </c>
      <c r="K71" s="54"/>
      <c r="L71" s="54"/>
      <c r="M71" s="54">
        <f t="shared" si="3"/>
        <v>132628659</v>
      </c>
      <c r="N71" s="148"/>
    </row>
    <row r="72" spans="1:14" s="149" customFormat="1" ht="15">
      <c r="A72" s="125">
        <v>25899</v>
      </c>
      <c r="B72" s="133"/>
      <c r="C72" s="30" t="s">
        <v>116</v>
      </c>
      <c r="D72" s="61"/>
      <c r="E72" s="61"/>
      <c r="F72" s="61">
        <f t="shared" si="0"/>
        <v>0</v>
      </c>
      <c r="G72" s="61">
        <v>65670909</v>
      </c>
      <c r="H72" s="61"/>
      <c r="I72" s="166">
        <f t="shared" si="1"/>
        <v>65670909</v>
      </c>
      <c r="J72" s="147">
        <f t="shared" si="2"/>
        <v>65670909</v>
      </c>
      <c r="K72" s="54"/>
      <c r="L72" s="54"/>
      <c r="M72" s="54">
        <f t="shared" si="3"/>
        <v>65670909</v>
      </c>
      <c r="N72" s="148"/>
    </row>
    <row r="73" spans="1:14" s="149" customFormat="1" ht="15.75" customHeight="1" thickBot="1">
      <c r="A73" s="126" t="s">
        <v>117</v>
      </c>
      <c r="B73" s="134"/>
      <c r="C73" s="127" t="s">
        <v>89</v>
      </c>
      <c r="D73" s="61"/>
      <c r="E73" s="61"/>
      <c r="F73" s="61">
        <f t="shared" si="0"/>
        <v>0</v>
      </c>
      <c r="G73" s="61">
        <v>70797025</v>
      </c>
      <c r="H73" s="61"/>
      <c r="I73" s="166">
        <f t="shared" si="1"/>
        <v>70797025</v>
      </c>
      <c r="J73" s="147">
        <f t="shared" si="2"/>
        <v>70797025</v>
      </c>
      <c r="K73" s="128"/>
      <c r="L73" s="128"/>
      <c r="M73" s="54">
        <f t="shared" si="3"/>
        <v>70797025</v>
      </c>
      <c r="N73" s="152"/>
    </row>
    <row r="74" spans="1:13" ht="15.75" thickBot="1">
      <c r="A74" s="153"/>
      <c r="B74" s="153"/>
      <c r="C74" s="154"/>
      <c r="D74" s="155"/>
      <c r="E74" s="155"/>
      <c r="F74" s="155"/>
      <c r="G74" s="156"/>
      <c r="H74" s="157"/>
      <c r="I74" s="157"/>
      <c r="J74" s="157"/>
      <c r="K74" s="157"/>
      <c r="L74" s="158"/>
      <c r="M74" s="158"/>
    </row>
    <row r="75" spans="1:13" s="161" customFormat="1" ht="30.75" customHeight="1" thickBot="1">
      <c r="A75" s="159"/>
      <c r="B75" s="159"/>
      <c r="C75" s="160" t="s">
        <v>23</v>
      </c>
      <c r="D75" s="69">
        <f aca="true" t="shared" si="4" ref="D75:M75">SUM(D11:D74)</f>
        <v>0</v>
      </c>
      <c r="E75" s="69">
        <f t="shared" si="4"/>
        <v>0</v>
      </c>
      <c r="F75" s="69">
        <f t="shared" si="4"/>
        <v>0</v>
      </c>
      <c r="G75" s="69">
        <f t="shared" si="4"/>
        <v>15100602018</v>
      </c>
      <c r="H75" s="57">
        <f t="shared" si="4"/>
        <v>0</v>
      </c>
      <c r="I75" s="57">
        <f t="shared" si="4"/>
        <v>15100602018</v>
      </c>
      <c r="J75" s="57">
        <f t="shared" si="4"/>
        <v>15100602018</v>
      </c>
      <c r="K75" s="57">
        <f t="shared" si="4"/>
        <v>0</v>
      </c>
      <c r="L75" s="57">
        <f t="shared" si="4"/>
        <v>0</v>
      </c>
      <c r="M75" s="57">
        <f t="shared" si="4"/>
        <v>15100602018</v>
      </c>
    </row>
    <row r="76" spans="1:2" ht="15">
      <c r="A76" s="162"/>
      <c r="B76" s="162"/>
    </row>
    <row r="77" spans="1:13" ht="15">
      <c r="A77" s="163"/>
      <c r="B77" s="163"/>
      <c r="G77" s="50">
        <f>+G75+Dptos!G44</f>
        <v>31690317548</v>
      </c>
      <c r="H77" s="50"/>
      <c r="I77" s="50"/>
      <c r="J77" s="50"/>
      <c r="M77" s="167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1" t="s">
        <v>60</v>
      </c>
      <c r="B4" s="211"/>
      <c r="C4" s="211"/>
      <c r="D4" s="211"/>
      <c r="E4" s="211"/>
      <c r="F4" s="211"/>
    </row>
    <row r="5" spans="1:6" ht="12.75">
      <c r="A5" s="211" t="s">
        <v>1257</v>
      </c>
      <c r="B5" s="211"/>
      <c r="C5" s="211"/>
      <c r="D5" s="211"/>
      <c r="E5" s="211"/>
      <c r="F5" s="211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7" t="s">
        <v>60</v>
      </c>
      <c r="B4" s="207"/>
      <c r="C4" s="207"/>
      <c r="D4" s="207"/>
      <c r="E4" s="207"/>
      <c r="F4" s="11"/>
      <c r="G4" s="1"/>
    </row>
    <row r="5" spans="1:7" ht="15.75">
      <c r="A5" s="212" t="s">
        <v>1260</v>
      </c>
      <c r="B5" s="212"/>
      <c r="C5" s="212"/>
      <c r="D5" s="212"/>
      <c r="E5" s="212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68">
        <f>SUM(B11:B14)</f>
        <v>16589715530</v>
      </c>
      <c r="C10" s="168">
        <f>SUM(C11:C14)</f>
        <v>15100602018</v>
      </c>
      <c r="D10" s="36">
        <f>SUM(D11:D14)</f>
        <v>0</v>
      </c>
      <c r="E10" s="168">
        <f>SUM(E11:E14)</f>
        <v>31690317548</v>
      </c>
      <c r="F10" s="19"/>
      <c r="G10" s="19"/>
      <c r="H10" s="53"/>
      <c r="I10" s="4"/>
      <c r="J10" s="4"/>
    </row>
    <row r="11" spans="1:10" ht="15.75">
      <c r="A11" s="121" t="s">
        <v>1247</v>
      </c>
      <c r="B11" s="72">
        <f>+Dptos!D44</f>
        <v>0</v>
      </c>
      <c r="C11" s="72">
        <f>+Distymuniccertf!D75</f>
        <v>0</v>
      </c>
      <c r="D11" s="37">
        <v>0</v>
      </c>
      <c r="E11" s="72">
        <f aca="true" t="shared" si="0" ref="E11:E16">SUM(B11:D11)</f>
        <v>0</v>
      </c>
      <c r="F11" s="19"/>
      <c r="G11" s="71"/>
      <c r="H11" s="4"/>
      <c r="I11" s="4"/>
      <c r="J11" s="4"/>
    </row>
    <row r="12" spans="1:10" ht="15.75">
      <c r="A12" s="121" t="s">
        <v>1248</v>
      </c>
      <c r="B12" s="72">
        <f>+Dptos!E44</f>
        <v>0</v>
      </c>
      <c r="C12" s="72">
        <f>+Distymuniccertf!E75</f>
        <v>0</v>
      </c>
      <c r="D12" s="37">
        <v>0</v>
      </c>
      <c r="E12" s="72">
        <f t="shared" si="0"/>
        <v>0</v>
      </c>
      <c r="F12" s="19"/>
      <c r="G12" s="71"/>
      <c r="H12" s="4"/>
      <c r="I12" s="4"/>
      <c r="J12" s="4"/>
    </row>
    <row r="13" spans="1:10" ht="15.75">
      <c r="A13" s="122" t="s">
        <v>1249</v>
      </c>
      <c r="B13" s="73">
        <f>+Dptos!G44</f>
        <v>16589715530</v>
      </c>
      <c r="C13" s="73">
        <f>+Distymuniccertf!G75</f>
        <v>15100602018</v>
      </c>
      <c r="D13" s="43">
        <v>0</v>
      </c>
      <c r="E13" s="73">
        <f t="shared" si="0"/>
        <v>31690317548</v>
      </c>
      <c r="F13" s="19"/>
      <c r="G13" s="58"/>
      <c r="H13" s="4"/>
      <c r="I13" s="4"/>
      <c r="J13" s="4"/>
    </row>
    <row r="14" spans="1:10" ht="15.75">
      <c r="A14" s="122" t="s">
        <v>1250</v>
      </c>
      <c r="B14" s="73">
        <f>+Dptos!H44</f>
        <v>0</v>
      </c>
      <c r="C14" s="7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24">
        <v>0</v>
      </c>
      <c r="C15" s="124">
        <f>+Distymuniccertf!K75</f>
        <v>0</v>
      </c>
      <c r="D15" s="123">
        <f>+'Munc no certf'!E1050</f>
        <v>0</v>
      </c>
      <c r="E15" s="124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70">
        <f>+Dptos!M44</f>
        <v>0</v>
      </c>
      <c r="C16" s="170">
        <f>+Distymuniccertf!L75</f>
        <v>0</v>
      </c>
      <c r="D16" s="38">
        <f>+'Munc no certf'!E1050</f>
        <v>0</v>
      </c>
      <c r="E16" s="101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69">
        <f>+B10+SUM(B16:B16)</f>
        <v>16589715530</v>
      </c>
      <c r="C17" s="169">
        <f>+C10+SUM(C16:C16)</f>
        <v>15100602018</v>
      </c>
      <c r="D17" s="39">
        <f>+D10+SUM(D16:D16)</f>
        <v>0</v>
      </c>
      <c r="E17" s="169">
        <f>+E10+SUM(E16:E16)</f>
        <v>31690317548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1"/>
      <c r="G19" s="26"/>
    </row>
    <row r="20" spans="4:5" ht="12.75">
      <c r="D20" s="17"/>
      <c r="E20" s="171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2018-04-24T21:02:38Z</dcterms:modified>
  <cp:category/>
  <cp:version/>
  <cp:contentType/>
  <cp:contentStatus/>
</cp:coreProperties>
</file>