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Z:\2018\2. FORTALECIMIENTO DE LA GESTIÓN SECTORIAL E INSTITUCIONAL\10. PAAC\MONITOREO PAAC\III TRIMESTRE\"/>
    </mc:Choice>
  </mc:AlternateContent>
  <xr:revisionPtr revIDLastSave="0" documentId="13_ncr:1_{351A3944-7A8C-4320-9B10-D92F37EB43CD}" xr6:coauthVersionLast="36" xr6:coauthVersionMax="36" xr10:uidLastSave="{00000000-0000-0000-0000-000000000000}"/>
  <bookViews>
    <workbookView xWindow="0" yWindow="0" windowWidth="20490" windowHeight="7650" activeTab="1" xr2:uid="{00000000-000D-0000-FFFF-FFFF00000000}"/>
  </bookViews>
  <sheets>
    <sheet name="RIESGOS" sheetId="1" r:id="rId1"/>
    <sheet name="RACIONALIZACION" sheetId="5" r:id="rId2"/>
    <sheet name="REND. CUENTAS" sheetId="2" r:id="rId3"/>
    <sheet name="SERV. CIUDADANO" sheetId="3" r:id="rId4"/>
    <sheet name="TRANSPARENCIA" sheetId="4" r:id="rId5"/>
  </sheets>
  <externalReferences>
    <externalReference r:id="rId6"/>
    <externalReference r:id="rId7"/>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7" i="4" l="1"/>
  <c r="H14" i="3"/>
  <c r="H33" i="2"/>
  <c r="J12" i="1"/>
  <c r="J11" i="1"/>
  <c r="J9" i="1" l="1"/>
  <c r="J13" i="1" s="1"/>
</calcChain>
</file>

<file path=xl/sharedStrings.xml><?xml version="1.0" encoding="utf-8"?>
<sst xmlns="http://schemas.openxmlformats.org/spreadsheetml/2006/main" count="723" uniqueCount="399">
  <si>
    <t>Responsable</t>
  </si>
  <si>
    <t>Subcomponente/Proceso 1
Política de Administración del riesgo</t>
  </si>
  <si>
    <t>1.1</t>
  </si>
  <si>
    <t xml:space="preserve">Revisar, actualizar la metodología de administración del riesgo institucional, asegurando su articulación con el análisis y evaluación del contexto estratégico de la Entidad y su articulación con la normatividad que expeda la Secretartia de Trasparencia de la Presidencia de la Republica  y/o el Departamento Administrativo de la Función Pública.  </t>
  </si>
  <si>
    <t>Subcomponente/Proceso 2
Construcción del mapa de riesgos de corrupción</t>
  </si>
  <si>
    <t>2.1</t>
  </si>
  <si>
    <t xml:space="preserve">Publicar el mapa de riesgos de corrupción </t>
  </si>
  <si>
    <t>2.2</t>
  </si>
  <si>
    <t>Revisar y actualizar los riesgos de corrupción de la Entidad de manera conjunta con las dependencias responsables de los riesgos, conforme con la metodología de administración de riesgos institucional.</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</si>
  <si>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</si>
  <si>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</si>
  <si>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</si>
  <si>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3.2</t>
  </si>
  <si>
    <t>Revisar periódicamente las recomendaciones y aportes a  los riesgos de corrupción realizados al interior de la entidad, y de ser necesario ajustar el mapa de riesgos haciendo públicos los cambios</t>
  </si>
  <si>
    <t>3.3</t>
  </si>
  <si>
    <t xml:space="preserve">Publicar el mapa de riesgos de corrupción ajustado, conforme  las necesidades de ajuste identificados </t>
  </si>
  <si>
    <t>Subcomponente/Proceso 4
Monitoreo y Revisión</t>
  </si>
  <si>
    <t>4.1</t>
  </si>
  <si>
    <t>Implementar las acciones propuestas en el plan de manejo para  gestionar los riesgos de corrupción</t>
  </si>
  <si>
    <t>4.2</t>
  </si>
  <si>
    <t>Realizar revisión periódica del mapa de riesgo de corrupción y realizar ajustes al mismo ante posibles cambios que se generen respecto a la eficacia de los controles, cambios en el contexto externo e interno y/o riesgos emergentes. Esto incluye la revisión de las acciones de mejora implementadas.</t>
  </si>
  <si>
    <t>Subcomponente/Proceso 5
Seguimiento</t>
  </si>
  <si>
    <t>5.1</t>
  </si>
  <si>
    <t>Realizar seguimiento periódico al mapa de riesgo de corrupción y a las acciones implementadas para su mitigación, generando así recomendaciones a los líderes y responsables de proceso que permitan la actualización sistemática a los mismos.</t>
  </si>
  <si>
    <t>5.2</t>
  </si>
  <si>
    <t>Publicar el seguimiento al mapa de riesgos de corrupción</t>
  </si>
  <si>
    <t>Subcomponente</t>
  </si>
  <si>
    <t>Actividades</t>
  </si>
  <si>
    <t>Metodología de administración del riesgo actualizada</t>
  </si>
  <si>
    <t>Subdirección de Desarrollo Organizacional</t>
  </si>
  <si>
    <t>Mapa de riesgos de corrucpción publicado</t>
  </si>
  <si>
    <t>Mapa de riesgos de corrupción revisado, ajustado y publicado</t>
  </si>
  <si>
    <t>Socialización de la metodología y el Mapa de Riesgos de Corrupción</t>
  </si>
  <si>
    <t>Mapa de riesgos de corrupción</t>
  </si>
  <si>
    <t>Mapa de riesgo de corrupción y plan manejo de riesgo publicado en página web</t>
  </si>
  <si>
    <t>Reportes de avance en acciones para mitigar el riesgo de corrupción</t>
  </si>
  <si>
    <t>Responsables/Líderes de Proceso con riesgos de corrupción identificados</t>
  </si>
  <si>
    <t>Seguimiento al mapa de riesgos de corrupción</t>
  </si>
  <si>
    <t>Responsables/Líderes de Proceso con riesgos de corrupción identificados
Subdirección de Desarrollo Organizacional</t>
  </si>
  <si>
    <t>Matriz de seguimiento a riesgos de corrupción con los siguientes cortes: 30 de abril, 31 agosto, 31 de diciembre</t>
  </si>
  <si>
    <t>Oficina de Control Interno</t>
  </si>
  <si>
    <t>Seguimiento al mapa de riesgos de corrupción publicado en página web</t>
  </si>
  <si>
    <t>Los 10 primeros días hábiles de los meses de mayo y septiembre de 2018 y enero de 2019</t>
  </si>
  <si>
    <t>Meta o Producto</t>
  </si>
  <si>
    <t>Fecha inicio</t>
  </si>
  <si>
    <t>Fecha final</t>
  </si>
  <si>
    <t>Componente 3:  Rendición de cuentas</t>
  </si>
  <si>
    <t>Meta o producto</t>
  </si>
  <si>
    <t xml:space="preserve">Responsable </t>
  </si>
  <si>
    <t>Fecha de ejecución</t>
  </si>
  <si>
    <t>Inicio
DD/MM/AAAA</t>
  </si>
  <si>
    <t>Final
DD/MM/AAAA</t>
  </si>
  <si>
    <t>Subcomponente 1
Información de calidad y en lenguaje comprensible</t>
  </si>
  <si>
    <t>Identifica, diseñar y Publicar de manera permanente la información requerida en la sección de Transparencia y acceso a la información pública, de la página web del Ministerio, conforme la normatividad vigente</t>
  </si>
  <si>
    <t>Información sección de Transparencia actualizada y publicada</t>
  </si>
  <si>
    <t>Oficina Asesora de Planeación y Finanzas, Oficina Asesora de Comunicaciones y Subdirección de Desarrollo Organizacional</t>
  </si>
  <si>
    <t>1.2</t>
  </si>
  <si>
    <t>Diseñar y publicar el informe de resultados de la gestión de la vigencia 2017 en la página web del Ministerio</t>
  </si>
  <si>
    <t>Informe de Gestión 2017 publicado</t>
  </si>
  <si>
    <t>Oficina Asesora de Planeación y Finanzas</t>
  </si>
  <si>
    <t>1.3</t>
  </si>
  <si>
    <t>Diseñar, publicar y entregar el Informe al Congreso de la República</t>
  </si>
  <si>
    <t>1 informe entregado y publicado</t>
  </si>
  <si>
    <t>1.4</t>
  </si>
  <si>
    <t>Diseñar y divulgar piezas comunicartivas relacionadas con los resultados de la gestión 2017, a través de la página web, las redes sociales, pantallas institucionales, boletines y cartillas</t>
  </si>
  <si>
    <t>Piezas comunicativas divulgadas</t>
  </si>
  <si>
    <t>Oficina Asesora de Planeación y Finanzas, Oficina Asesora de Comunicaciones y Dependencias Misionales</t>
  </si>
  <si>
    <t>1.5</t>
  </si>
  <si>
    <t>Publicar Información Estadística Sectorial en la web, al alcance de la ciudadanía</t>
  </si>
  <si>
    <t>Información actualizada permanentemente en la página web</t>
  </si>
  <si>
    <t>1.6</t>
  </si>
  <si>
    <t>Mantener actualizada la página web en lo referente a Rendición de Cuentas, en los portales institucionales</t>
  </si>
  <si>
    <t>1.7</t>
  </si>
  <si>
    <t>Desarrollar, divulgar y/o adaptar contenidos educativos digitales y Espacios virtuales para facilitar el acceso a las diversas poblaciones, con altos estándares de calidad, usabilidad y accesibilidad, mediante el Portal Colombia Aprende, relacionada con  información de los resultados de la gestión en diferentes programas y proyectos</t>
  </si>
  <si>
    <t>Piezas comunicativas diseñadas y publicadas</t>
  </si>
  <si>
    <t>Oficina de Innovación Educativa</t>
  </si>
  <si>
    <t>1.8</t>
  </si>
  <si>
    <t>Diseñar la información y piezas comunicativas a utilizar en las mesas departamentales de jornada especial complementaria, como estrategia de permanencia en el sistema educativo, para informar acerca de los avances del mismo</t>
  </si>
  <si>
    <t>Dirección de Cobertura y Equidad</t>
  </si>
  <si>
    <t>1.9</t>
  </si>
  <si>
    <t xml:space="preserve">Diseñar la información y piezas comunicativas a utilizar en las presentaciones de los resultados de Medición de la Calidad de la Educación Inicial para la modalidad institucional, en la muestra representativa seleccionada a nivel nacional. </t>
  </si>
  <si>
    <t>Dirección de Primera Infancia</t>
  </si>
  <si>
    <t>1.10</t>
  </si>
  <si>
    <t>Diseñar la información y piezas comunicativas a utilizar  en las mesas de diálogo del Programa Todos a Aprender, con  secretarios de educación, rectores, líderes de calidad y grupos de interés, para ser socializado a través de canales web, redes sociales y presenciales</t>
  </si>
  <si>
    <t>Dirección de Calidad Preescolar, Basica y Media - Programa Todos a Aprender y Oficina Asesora de Comunicaciones</t>
  </si>
  <si>
    <t>1.11</t>
  </si>
  <si>
    <t>Diseñar y divulgar la información relativa a los resultados obtenidos con las políticas de calidad educativa, a presentar en los Encuentro con líderes de Calidad de las Secretarías de Educación</t>
  </si>
  <si>
    <t>Piezas comunicativas e Informe de resultados diseñado y socializado</t>
  </si>
  <si>
    <t>Dirección de Calidad PBM</t>
  </si>
  <si>
    <t>1.12</t>
  </si>
  <si>
    <t>Diseñar y divulgar la información relativa los logros de la implementación de la estrategia de Alianzas</t>
  </si>
  <si>
    <t>Oficina de Cooperación y Asuntos Internacionales</t>
  </si>
  <si>
    <t>1.13</t>
  </si>
  <si>
    <t>Diseñar y divulgar la información relativa los logros del sector para presentar a los secretarios de educación en los encuentros periódicos</t>
  </si>
  <si>
    <t>Piezas comunicativas diseñadas y socializadas</t>
  </si>
  <si>
    <t>Subdirección de Fortalecimiento Institucional</t>
  </si>
  <si>
    <t>1.14</t>
  </si>
  <si>
    <t>Divulgar la información interna y externa que genera el MEN, relacionada con los  lineamientos estratégicos de la alta dirección</t>
  </si>
  <si>
    <t>Información de lineamientos estrategicos divulgada</t>
  </si>
  <si>
    <t>Oficina Asesora de Comunicaciones</t>
  </si>
  <si>
    <t>Subcomponente 2
Diálogo de doble vía con la ciudadanía y sus organizaciones</t>
  </si>
  <si>
    <t>Habilitar espacios de diálogo para presentar los logros obtenidos sobre educación inclusiva en los eventos regionales para la implementación del decreto 1421 de 2017, que reglamenta  la atención educativa a la población con discapacidad</t>
  </si>
  <si>
    <t>25 planes de implementación progresiva desarrollados</t>
  </si>
  <si>
    <t>Habilitar espacios de diálogo para presentar los logros obtenidos en el programa "Manos a la Escuela" en el marco de los talleres de socialización y priorización de este programa, que promueve el mejoramiento de la infraestructura educativa</t>
  </si>
  <si>
    <t>140  talleres de priorización de intervención a sedes educativas realizados</t>
  </si>
  <si>
    <t>2.3</t>
  </si>
  <si>
    <t>Habilitar espacios de diálogo para presentar los logros obtenidos en las políticas de calidad educativa, en el marco del Encuentro con líderes de Calidad de las Secretarías de Educación</t>
  </si>
  <si>
    <t>2 encuentros efectuados</t>
  </si>
  <si>
    <t>2.4</t>
  </si>
  <si>
    <t xml:space="preserve">Habilitar espacios de diálogo para presentar los logros obtenidos en el programa Todos a Aprender, en el marco de los enuentros con  secretarios de educación, rectores y líderes de calidad </t>
  </si>
  <si>
    <t>4 encuentros realizados</t>
  </si>
  <si>
    <t>Programa Todos a Aprender</t>
  </si>
  <si>
    <t>2.5</t>
  </si>
  <si>
    <t>Habilitar espacios de diálogo para presentar los logros obtenidos en la construcción del Plan Nacional Decenal de Educación, con grupos de interés, en el marco de la socialización del mismo</t>
  </si>
  <si>
    <t>Espacios de socialización desarrollados</t>
  </si>
  <si>
    <t>2.6</t>
  </si>
  <si>
    <t>Realizar Audiencia Pública de Rendición de Cuentas del Ministerio de Educación Nacional</t>
  </si>
  <si>
    <t>Audiencia Pública de Rendición de Cuentas realizada</t>
  </si>
  <si>
    <t>2.7</t>
  </si>
  <si>
    <t>Habilitar espacios de diálogo para presentar los avances en el Programa de Alimentación Escolar en el marco de las Mesas Públicas del Programa</t>
  </si>
  <si>
    <t>Mesas públicas desarrolladas</t>
  </si>
  <si>
    <t>Subcomponente 3
Incentivos para motivar la cultura de la rendición y petición de cuentas</t>
  </si>
  <si>
    <t>Analizar e incluir las sugerencias, recomendaciones y conclusiones pertinentes de los ciudadanos y grupos de interés presentadas en los diferentes espacios de diálogo en planes de mejoramiento y en la planeación institucional cuando fuere el caso</t>
  </si>
  <si>
    <t>100% de las sugerencias, recomendaciones y conclusiones pertinentes de los ciudadanos y grupos de interés, incluidas</t>
  </si>
  <si>
    <t>Responder las consultas presentadas por los diferentes grupos de interés frente al informe de gestión 2017 y los datos presentados en los diferentes espacios de diálogo, indicando la incidencia de los mismos en la planeación cuando fuere pertinente</t>
  </si>
  <si>
    <t>Informe Consolidado presentado en la Audiencia Pública de Rendición de Cuentas</t>
  </si>
  <si>
    <t>Diseñar y deasarrollar piezas de comunicación internas para el fortalecimiento de la cultura institucional de la Rendición de Cuentas</t>
  </si>
  <si>
    <t>3.4</t>
  </si>
  <si>
    <t>Diseñar y deasarrollar piezas de comunicación de cara a los grupos de interés para fortalecer el control social</t>
  </si>
  <si>
    <t>3.5</t>
  </si>
  <si>
    <t>Realizar capacitación a los servidores del Ministerio acerca de Rendición de cuentas</t>
  </si>
  <si>
    <t>1 Capacitación realizada</t>
  </si>
  <si>
    <t>3.6</t>
  </si>
  <si>
    <t>Oferta de un portafolio de cursos virtuales de asistencia técnica, dirigido a servidores de las secretarías de educación y público en general, con el fin de ampliar y profundizar los conocimientos en la gestión misional de las entidades territoriales certificadas en educación.</t>
  </si>
  <si>
    <t>Programas de formación ofrecidos</t>
  </si>
  <si>
    <t>Subcomponente 4
Evaluación y retroalimentación a  la gestión institucional</t>
  </si>
  <si>
    <t>Realizar seguimiento y evaluación de los espacios de diálogo realizados en la vigencia</t>
  </si>
  <si>
    <t>1 Informe de Evaluación de los espacios de  diálogo</t>
  </si>
  <si>
    <t>Realizar seguimiento y Evaluación de la estrategia de Rendición de cuentas 2018</t>
  </si>
  <si>
    <t>1 Informe de Evaluación</t>
  </si>
  <si>
    <t>Componente 4:  Servicio al Ciudadano</t>
  </si>
  <si>
    <t xml:space="preserve">Subcomponente 1                           Estructura administrativa y Direccionamiento estratégico </t>
  </si>
  <si>
    <t>Evaluar la  calidad de las respuestas de los PQRSD y presentar informe de resultados</t>
  </si>
  <si>
    <t>Informe de analisis de PQRS mensual</t>
  </si>
  <si>
    <t>Secretaría General
Grupo de Atenciòn al Clidadano</t>
  </si>
  <si>
    <t>Elaborar  talleres de  revisión y análisis de  respuestas  dadas  a PQRS.</t>
  </si>
  <si>
    <t>1 Taller  por  dependencia</t>
  </si>
  <si>
    <t>Secretaría General
Grupo de Atención al Clidadano
Dependencias  MEN</t>
  </si>
  <si>
    <t>Subcomponente 2
Fortalecimiento de los canales de atención</t>
  </si>
  <si>
    <t>Cualificar al pesonal del Front Office  y Call Center  de la UAC para la atención de personas en condición de discapacidad</t>
  </si>
  <si>
    <t>Servidores, contratistas,  cualificados  para la atención de personas en condición de discapacidad</t>
  </si>
  <si>
    <t>Insor, Inci, Unidad de Atención al Clidadano, empresa  tercerizada BPM Consulting</t>
  </si>
  <si>
    <t xml:space="preserve"> Actualizar la caracterización de los ciudadanos </t>
  </si>
  <si>
    <t>Documento de caracterización actualizado</t>
  </si>
  <si>
    <t>Grupo de  Atención  al Ciudadano</t>
  </si>
  <si>
    <t>Subcomponente 3
Talento humano</t>
  </si>
  <si>
    <t>Capacitar a 350 servidores en cultura del servicio y gestión documental</t>
  </si>
  <si>
    <r>
      <t>Servidores, contratistas,  capacitados en cultura  de servicio  y gestión documental</t>
    </r>
    <r>
      <rPr>
        <sz val="10"/>
        <color rgb="FFFF0000"/>
        <rFont val="Calibri"/>
        <family val="2"/>
      </rPr>
      <t/>
    </r>
  </si>
  <si>
    <t>Participar en las capacitaciones referentes al programa de servicio al ciudadano del DNP</t>
  </si>
  <si>
    <t>Servidores del  Minsiterio de Educación capacitados por el PNSC</t>
  </si>
  <si>
    <t xml:space="preserve">Grupo de Atención  al Ciudadano </t>
  </si>
  <si>
    <t>Subcomponente 4
Normativo y procedimental</t>
  </si>
  <si>
    <t>Elaboración y publicacion de  informes  trimestrales de  PQR's</t>
  </si>
  <si>
    <t>Presentación de las quejas y reclamos presentadas para determinar medidas correctivas para disminuirlas.</t>
  </si>
  <si>
    <t>Grupo de Atención al ciudadano</t>
  </si>
  <si>
    <t xml:space="preserve">Elaboración y publicación de informes de derechos de petición de información </t>
  </si>
  <si>
    <t>Publicación en la página web de la entidad de los derechos de petición radicados mensualmente.</t>
  </si>
  <si>
    <t>Subcomponente 5
Relacionamiento con el ciudadano</t>
  </si>
  <si>
    <t>Evaluación se los  servicios ofrecidos por el Ministerio de Educaicón Nacional  -Informe de resultados</t>
  </si>
  <si>
    <t xml:space="preserve">Encuestas aplicadas -informe de resultados </t>
  </si>
  <si>
    <t>Grupo de  Atención al Ciudadano -Empresa contratada
Subdirección de Contratación</t>
  </si>
  <si>
    <t>Participación en las ferias de atención al ciudadano programadas pro el DNP</t>
  </si>
  <si>
    <t>Asistir a las ferias de atención del ciudadano del DNP</t>
  </si>
  <si>
    <t>Componente 5: Transparencia y Acceso a la Información Pública</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</si>
  <si>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</si>
  <si>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</si>
  <si>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</si>
  <si>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</si>
  <si>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</si>
  <si>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</si>
  <si>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</si>
  <si>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Publicar el 100% de la información relacionada con la contratación mensual en la página web del MEN y en el SECOP</t>
  </si>
  <si>
    <t>Información publicada en página web y en SECOP mensualmente</t>
  </si>
  <si>
    <t>Subdirección de Contratación</t>
  </si>
  <si>
    <t>Consultar proyectos normativos con la ciudadanía</t>
  </si>
  <si>
    <t>100% de los proyectos normativos sometidos a consulta de la ciudadanía</t>
  </si>
  <si>
    <t>Dependencias misionales
Oficina Asesora Jurídica
Oficina Asesora de Comunicaciones</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</si>
  <si>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</si>
  <si>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</si>
  <si>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</si>
  <si>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</si>
  <si>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</si>
  <si>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Talento Humano</t>
  </si>
  <si>
    <t>Difusión de las estadísticas sectoriales por los medios definidos en el Ministerio</t>
  </si>
  <si>
    <t>100% de las estadisticas publicadas actualizadas al año 2017 y de forma oportuna según el cronograma de publicación</t>
  </si>
  <si>
    <t>Subcomponente 2
Lineamientos de transparencia pasiva</t>
  </si>
  <si>
    <t>Implementar la estrategia de acceso a microdatos anonimizados de las Universidades de la información producida por el  Ministerio de Educación Nacional</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</si>
  <si>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</si>
  <si>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</si>
  <si>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</si>
  <si>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</si>
  <si>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Subcomponente 3
Instrumentos de gestión de la información</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</si>
  <si>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</si>
  <si>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</si>
  <si>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</si>
  <si>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</si>
  <si>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</si>
  <si>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</si>
  <si>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Revisar, actualizar y publicar el registro de activos de información institucional</t>
  </si>
  <si>
    <t>Registro de activos de información actualizado y publicado</t>
  </si>
  <si>
    <t>Revisar, actualizar y publicar el índice de información clasificada y reservada</t>
  </si>
  <si>
    <t>Índice de información clasificada y reservada actualizado y publicado</t>
  </si>
  <si>
    <t>Revisar, actualizar y publicar el esquema de publicación de la información</t>
  </si>
  <si>
    <t>Esquema de publicación de la información actualizado y publicado</t>
  </si>
  <si>
    <t>Subcomponente 4
Criterio diferencial de accesibilidad</t>
  </si>
  <si>
    <t>Realizar los ajustes del Plan de acción de accesibilidad web para el acceso a la información con enfoque diferencial</t>
  </si>
  <si>
    <t>Plan de acción ajustado</t>
  </si>
  <si>
    <t>Implementar los ajustes en el portal web del Ministerio, requeridos en la norma NTC 5854 de 2011, frente a los criterios del nivel AA</t>
  </si>
  <si>
    <t>Ajustes realizados en el portal</t>
  </si>
  <si>
    <t>4.3</t>
  </si>
  <si>
    <t>Seguimiento a los avances de la ejecución del plan de accesibilidad web</t>
  </si>
  <si>
    <t>Seguimientos de ejecución del plan</t>
  </si>
  <si>
    <t>Subcomponente 5
Monitoreo</t>
  </si>
  <si>
    <t>Hacer seguimiento  y publicar el informe de peticiones generales</t>
  </si>
  <si>
    <t>1 informe  mensual publicado</t>
  </si>
  <si>
    <t>Unidad de Atención al Ciudadano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</si>
  <si>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</si>
  <si>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</si>
  <si>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</si>
  <si>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</si>
  <si>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</si>
  <si>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</si>
  <si>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</si>
  <si>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</si>
  <si>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</si>
  <si>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</si>
  <si>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Componente 1: Gestión del Riesgo de Corrupción - Mapa de Riesgos de Corrupción</t>
  </si>
  <si>
    <t>Monitoreo 3er trimestre (Describa los avances)</t>
  </si>
  <si>
    <t>III TRIMESTRE</t>
  </si>
  <si>
    <t>Se genero el informe mensual de registro único de peticiones de los meses de julio, agosto, septiembre  el cual es publicado en la sección de transparencia.</t>
  </si>
  <si>
    <t>Se realiza la revisión y clasificación por el tipo de requerimiento en el momento de la radicación y luego se genera el informe de PQRS el cual es publicado en la página web del Ministerio sección transparencia. Así mismo se genera el informe mensual para las dependencias en el cual se puede evidenciar el volumen de requerimientos radicados y el nivel de oportunidad obtenido pro cada una de las dependidas del MEN.</t>
  </si>
  <si>
    <t>Se realizo informe de Derechos de Petición de información correspondiente al III semestre de 2018 el cual se encuentra publicado en la página WEB del Ministerio sección de transparencia.
https://www.mineducacion.gov.co/portal/atencion-al-ciudadano/Consultas-Quejas-y-Reclamos-en-Linea/</t>
  </si>
  <si>
    <t>Se genero el informe mensual de los meses de julio, agosto,septiembre  para las dependencias en el cual se puede evidenciar el volumen de requerimientos radicados y el nivel de oportunidad obtenido para cada una de las dependidas del MEN, el análisis y las recomendaciones para subir los porcentajes de oportunidad y que las respuestas contengan oportunidad, completitud lenguaje claro  y pertinencia.</t>
  </si>
  <si>
    <t>Se reportan las PQRSD que no fueron atendidas a tiempo, del segundo  trimestre de 2018  al Grupo de Control Interno Disciplinario para dar inicio a las investigaciones correspondientes. Adicionalmente, Se incluye en la actividad 2.9 el envío del informe trimestral al Grupo de Control Interno Disciplinario de la Secretaría General, en el cual se reportan las PQRSD que no fueron atendidas a tiempo para que se dé inicio a las acciones correspondientes contra los servidores que no dan atención a las PQRSD de acuerdo con los parámetros establecidos en la normatividad vigente y este procedimiento.</t>
  </si>
  <si>
    <t>En el mes de mayo se realizo el taller tu respuesta tu imagen en el cual se citaron a todas las dependencias del Ministerio dando cumplimiento del 100% a esta actividad, así mismo se siguen dando capacitaciones por demanda de las dependencias.</t>
  </si>
  <si>
    <t>En el mes de mayo se cumplió con esta actividad al 100%</t>
  </si>
  <si>
    <t>se esta ejecutando la caracterización de los ciudadamos por medio de las encuestas de satisfaccion</t>
  </si>
  <si>
    <t>El 19 de septiembre se cualificaron 46 servidores nuevos  en cultura del servicio y gestión documental, para un total de 287 servidores cualificados.</t>
  </si>
  <si>
    <t xml:space="preserve">El 05 de abril se participó en el encuentro transversal de Servicio al Ciudadano.
El 14 de septiembre  se participó en la cualificación de Caracterización De Usuarios  - Pnsc.
</t>
  </si>
  <si>
    <t>Se público en la página del Ministerio los informes trimestrales de PQRS correspondientes al IiI trimestre de 2018.</t>
  </si>
  <si>
    <t>Se elaboraron los informes mensuales de  julio, agosto, septiembre de derechos de petición  los cuales se encuentran cargados en la página.</t>
  </si>
  <si>
    <t xml:space="preserve">Nos encontramos recopilando la información de caracterización por medio de las encuestas a los ciudadanos que vienen a la Unidad de Atencion al ciudadano a realizar sus trámites y servicio y a las IES por medio de correo electrónico </t>
  </si>
  <si>
    <t>El 28 de julio se particio en la Feria Nacional de Servicio al Ciudadano de San Vicente del caguan a  la cual asistieron 5723 personas, 94 ciudadanos atendidos stand MEN sobre temas como Material educativo, Convalidación, Legalizaciones, Escalafón docente, Información Educación Superior.</t>
  </si>
  <si>
    <t>La Unidad de Atención al Ciudadano atendió el 100% de las PQRSD radicadas con un porcentaje de oportunidad del 100% en los meses de abril, mayo, junio de 2018</t>
  </si>
  <si>
    <t>Durante el período mayo a agosto  se continuó con la publicación de información acorde con lo establecido en la resolución 3564 de 2015. La OAPF brinda orientación a las diferentes áreas que requieren publicar información en este espacio. La información se puede consultar en el enlace: https://www.mineducacion.gov.co/portal/atencion-al-ciudadano/Participacion-Ciudadana/349495:Transparencia-y-acceso-a-informacion-publica.</t>
  </si>
  <si>
    <t xml:space="preserve">En el mes de enero se realizó el informe de gestión del año 2017, el cual se encuentra disponible en el portal institucional del MEN </t>
  </si>
  <si>
    <t>El Informe al Congreso de la República se entregó el día  8 de agosto de 2018 con radicado 18298. De esta manera se da cumplimiento a la actividad.</t>
  </si>
  <si>
    <t>Durante este período la Oficina Asesora de Comunicaciones trabajó en la actualización del micrositio  Rendición de Cuentas, alojado en el link de  página web institucional : https://www.mineducacion.gov.co/portal/micrositios-institucionales/Rendicion-de-Cuentas/ , Así mismo, se mantuvo informada a la ciudadanía sobre los avances de la gestión del Ministerio de Educación Nacional a través de las redes sociales institucionales y por medio de las carteleras electrónicas</t>
  </si>
  <si>
    <t>Con relación a la públicación de estadisticas sectoriales,  en el periodo de mayo a agosto se continuó publicando información misional  de interés para la ciudadanía y  se realizaron actividades como:
- La herramienta 03 se encuentra operando, en periodo de prueba.
- Estan identificados los datos que serán públicados en O3
- Se realizó un documento que evidencia las inconsistencias de O3 y se enviaron los comentarios al desarrollador.
- Se avanzó en la construcción de indicadores claves para el sector
Por último, se estima que la información actualizada en la página del MEN, se encuentrará disponible a partir del mes de octubre</t>
  </si>
  <si>
    <t xml:space="preserve">Se ha continuado adelantando publicaciones de información a través de la página web de la entidad que permiten a los grupos de interés y ciudadanía en general documentarse sobre aspectos de su utilidad. El link donde se puede consultar la información refrente es: https://www.mineducacion.gov.co/1759/w3-propertyvalue-55326.html </t>
  </si>
  <si>
    <t xml:space="preserve"> El portal Educativo Colombia Aprende al mes de agosto reporta, 19.417.374 de visitas a sus productos y servicios.
Durante el período se diseñaron y desarrolloron (10)  contenidos educativos y espacios virtuales, siendo estos:  
1. Especial día del Maestro.
2. Aniversario Portal 2018.
3. Educa Digital 2018
4. Formación integral de pares académicos de acreditación
5. Formación a formadores MOOC: Curso Online Masivo y Abierto
6. Diplomado para docentes Rural TIC
7. Diplomado para docentes innovadores  – InnovaTIC.
8. Especial 7 de agosto
9. Edusitio Guías pedagógicas Señal Colombia – Colombia Aprende.
10.  Portadilla Contenidos Complementarios Portal CA</t>
  </si>
  <si>
    <t>El documento de lineamientos fue elaborado y no fue posible su publicación, en tanto que estaba adherido a la emisión de una nueva normatividad acerca de Foniñez por parte del Ministerio del Trabajo. Sin embargo, con la asistencia del Ministerio de Educación, las ETC en el periodo indicado han remitido 13 convenios para el desarrollo de las Jornadas Escolares Complementarios.</t>
  </si>
  <si>
    <t>Se evidencia la realización de las siguientes piezas comunicativas, para el proyecto de Medición de la calidad de la Educación Inicial:
- PPT Medición de la calidad de la Educación, presentada el 27 de junio
- Piezas comunicativas para invitación de maestras, expertos y directivos de fundaciones e instituciones educativas
- Se envió el código embebido del streaming del evento
- Se encuentran a disposición del público general los siguientes links con las resultados, videos y presentaciones de la medición de la calidad en la educación inicial: http://aprende.colombiaaprende.edu.co/sites/default/files/naspublic/0Nota%20de%20Politica.pdf
- Se esta haciendo seguimiento a los proyectos de medición de la calidad en territorios que han asumido la medición junto con Universidades interesadas. Rionegro- Universidad San Buenaventura, Bajo Cauca – Universidad de Antioquia, Cali – Universidad del Valle.</t>
  </si>
  <si>
    <t>A través de la  Oficina Asesora de Comunicaciones  se trabajó en el diseño de piezas comunicativas y elaboración de comunicados de prensa y contenidos multimedia y de redes sociales  para dar a conocer a la ciudadanía sobre la gestión del Minsiterio de Educación Nacional. El contenido se encuentra publicado en https://www.mineducacion.gov.co/portal/salaprensa/</t>
  </si>
  <si>
    <t>La Dirección de Calidad en los meses de mayo y agosto realizó la proyección de los eventos del segundo semestre entre ellos se encuentra el segundo Encuentro de Líderes d2 Calidad Educativa, el cual se desarrollará en la ciudad de Bogotá el 9 de octubre con el fin de articularlo con el Foro Educativo Nacional, esté último esta planeado para los días 10 y 11 de octubre.</t>
  </si>
  <si>
    <t>El 09 de julio de 2018, se llevó a cabo encuentro de la Ministra con aliados nacionales, internacionales, públicos y privados a los que se les presento un balance de los logros de la gestión de alianzas durante la vigencia 2014-2018.
Adicionalemente, estos logros fueron socializados con una nota de prensa en la pagina WEB del Ministerio de Educación.
Esta socialización se puede evidenciar con el listado de asistencia de aliados al encuentro, presentación de balance de gestión de alianzas y logros y nota de prensa https://www.mineducacion.gov.co/portal/salaprensa/Noticias/371270:Las-alianzas-con-cooperantes-han-traido-recursos-por-89-mil-millones-para-la-educacion-ministra-Yaneth-Giha</t>
  </si>
  <si>
    <t>Como actividad de la nueva administración, el despacho de la Ministra de Educación convocó al Primer Encuentro de Secretarios de Educación del Gobierno del presidente Iván Duque a realizarse en Bogotá, el día miércoles 5 de septiembre de 2018</t>
  </si>
  <si>
    <t>A través de la página web del Ministerio de Educación Nacional, EL Pregonero, las carteleras electrónicas, boletines de prensa y sus redes sociales, el Ministerio de Educación Nacional divulgó  toda la información de interés y actualidad sobre la gestión del MEN. la evidencia se encuentra en https://www.mineducacion.gov.co/portal/salaprensa/, las carteleras electrónicas y en https://www.mineducacion.gov.co/elpregonero</t>
  </si>
  <si>
    <t>Se realizó visita a las 95 ETC para el acompañamiento en la elaboraciòn de los Planes de implementacón progresiva del Decreto 1421 de 2017. Las ETC tenian plazo hasta el 31 de mayo para entregar al MEN el Plan de Implementación Progresiva, a la fecha solo se han recibido versiones preliminares de los planes y no versiones finales. El MEN definió un formato para elaborar el concepto de los PIP y brindar la retroalimentación a las ETC. Se recuerda a las ETC que no han entregado el plan su envío y se comienza la revisión de los pocos PIP recibidos usando el instrumento creado. De las 95 ETC, 38 entregaron el PIP según lo esperado; 30 requieren realizar ajustes a su plan; y 27 no lo presentaron. El MEN envió comunicación a todas informando del estado de su plan. A la fecha 72 ETC han remitido PIP, de estas a 31 se les notificó que debían complementar o ajustar su Plan y ha 42 se les ha dado visto bueno por parte del MEN.</t>
  </si>
  <si>
    <t>En el perído mayo-agosto se llevaron a cabo la totalidad de talleres incialmente programados. La meta de la vigencia se reformula y queda en 560 talleres, de los cuales a agosto se lleva un acumulado de 233, equivalente al 41% del total.</t>
  </si>
  <si>
    <t>Del 27 de febrero al 1 de marzo  se realizó el primer encuentro de líderes de Calidad cuyos objetivos fueron: ● Fortalecer el liderazgo y el reconocimiento de aspectos pedagógicos clave en los líderes de calidad como elementos para la gestión de la calidad educativa. 
● Fortalecer las propuestas pedagógicas y planes de acción de las entidades territoriales a partir de la comprensión y análisis de algunos programas y procesos de la Dirección de Calidad que son parte de la política pública de calidad educativa. 
● Recoger los aportes de los líderes de Calidad para el documento de recomendaciones a la nueva administración.
La Dirección de Calidad en los meses de mayo y agosto realizó la proyección de los eventos del segundo semestre entre ellos se encuentra el segundo encuentro de Líderes de  Calidad Educativa, el cual se desarrollará el 9 de octubre con el fin de articularlo con el Foro Educativo Nacional, esté último esta planeado para los días 10 y 11 de octubre.</t>
  </si>
  <si>
    <t>Durante el II cuatrimestre del año, además de realizar los eventos de formación de formadores propios de la ruta, se llevo a cabo un evento academico en el mes de julio, en el que se convocaron diversos sectores educativos y se promovio un debate en torno a los ajustes que debería ser necesario introducir al Programa con el nuevo gobierno. El evento contó con la participación de la academia y de representantes de universidades como Sandra Garcia y Julian de Zubiria. El evento fue transmitido en redes sociales y fue tendencia. Por la coyuntura de cambio de gobierno se ha promovido la discusión y diálogo con Secretarias de Educación y lideres de transferencia como actores que adquieren especial relevancia en el cierre y rediseño del programa y con quienes se espera construir de manera conjunta.</t>
  </si>
  <si>
    <t>Durante el perído se realizaron varios tipos de acciones para presentar a los grupos de interés los logros que el Mnisterio ha alcanzado en la construcción del Plan Nacional Decenal de Educación, como: 
- Se adelantaron 4 sesiones de la mesa de monitoreo y seguimiento a los indicadores del PNDE, avanzando hasta el desafío 1.
- Se adelantaron encuentros de experiencias significativas del PNDE desde los departamentos de Boyacá, Cundinamarca y Meta. 
- Se comenzó la definición de la metodología y logística de los foros virtuales para discutir marcos conceptuales del PNDE, lo cual permitió en el mes de junio desarrollar foros virtuales del Plan Decenal,  donde participaron más de 10 ponentes en relacion con temas de los desafíos del documento.
- Durante el mes de julio se acompañó la  construcción del primer cuaderno académico de la Comisión Gestora del Plan Decenal de Educación y definición de la batería de nuevos indicadores del  PNDE
-En reunión adelantada en el mes de agosto por los miembros de la Secretaría Técnica de la Comisión Gestora del Plan Decenal de Educación, se revisaron los adelantos de las diferentes mesas de trabajo durante la vigencia 2018.</t>
  </si>
  <si>
    <t xml:space="preserve">La Audiencia Pública de Rendición de Cuentas del Ministerio de Educación Nacional, se realizó el La audiencia de rendición de cuentas se realizó el 24 de mayo de 2018, en la IE Liceo Femenino Mercedes Nariño Carrera 14 # 23-24 sur, Barrio San José sur. La audiencia fue transmitida en el Canal Institucional y en las redes sociales de la entidad. De esta forma se da cumplimiento a la actividad programada. </t>
  </si>
  <si>
    <t>Conforme al seguimiento realizado a la operación de las 95 ETC a la fecha se reporta la realización de 1 mesa pública en 68 ETC. El porcentaje de avance del semestre es de 72%.</t>
  </si>
  <si>
    <t>Actividad cumplida ver Anexo 8.Consolidado de preguntas y respuesta a consulta del PAAC, en: https://www.mineducacion.gov.co/portal/micrositios-institucionales/Modelo-Integrado-de-Planeacion-y-Gestion/362787:Plan-Anticorrupcion-y-de-Atencion-al-Ciudadano</t>
  </si>
  <si>
    <t>La  Audiencia Pública en el marco de la rendición de cuentas se realizó el 24 de mayo de 2018. Para esta actividad se  desarrolló un aplicativo de preguntas del informe de la vigenca 2017. Se recibieron 50 preguntas, las cuales fueron respondidas, por las dependencias responsables de la información. La Oficina de Planeación apoyó la generación de insumos de estadísticas y resultados para la presentación de la Ministra. 
Así mismo, para consulta de los ciudanos, en el link https://www.mineducacion.gov.co/1759/w3-article-357373.html se publicó el documento "Desarrollo, evaluación y conclusiones de la Audiencia de rendición de cuentas".</t>
  </si>
  <si>
    <t>Entre los meses de mayo a agosto de 2018, la Oficina Asesora de Planeación y Finanzas con el apoyo del Equipo de Comunicación Interna elaboraron piezas de comunicación para los servidores públicos, con el fin de fortalecer la cultura de la Rendición de Cuentas en la Entidad. Para la divulgación, se utilizaron los siguientes canales de comunicación interna: El Pregonero, RadioMEN, mensajes de interés, Intranet, Sistema de Carteleras Electrónicas. Las evidencias se encuentran en la carpeta compartida del equipo de Comunicación Interna.</t>
  </si>
  <si>
    <t>Con el fin de fortalecer el control social, en el período mayo-agosto de la presente vigencia, la Oficina Asesora de Planeación y Finanzas en conjunto  con la Oficina Asesora de Comunicaciones diseñaron o identificaron piezas de comunicación de cara a los grupos de interés. La divulgación de información, se efectuó a través de diferentes mecanismos como: Página web, Redes Sociales, Comunicados de Prensa, Foros, Rondas de Medios de Comunicación (TV, Radio, Prensa escrita) y Ruedas de Prensa. Las evidencias pueden ser consultadas en la Oficina Asesora de Comunicaciones</t>
  </si>
  <si>
    <t>Actividad cumplida en el mes de Marzo</t>
  </si>
  <si>
    <t>Con las acciones realizadas en el mes de junio se dio cumplimento y cierre a la meta de la actualización de la escuela de secretarios. Está pendiente presentar a la nueva adminsitración el proyecto para la siguiente versión de la Escuela de Secretarios, con el fin de establecer una meta y su correspondiente plan de acción.</t>
  </si>
  <si>
    <t>Oportunamente se han realizado los seguimientos del Plan Anual de Participación ciudadana. En el mes de julio se inició la publicación de temas relacionados en El Pregonero. Se inició la revisión del autodiagnóstico del MIPG en sus componentes de Participación Ciudadana y Rendición de Cuentas, con el objetivo de formular los planes de acción y mejora. En los diferentes meses del período se consolidó la información del seguimientos al Plan formulado.</t>
  </si>
  <si>
    <t>El seguimiento a la Estrategia de Rendición de Cuentas se viene adelantando, teniendo en cuenta la información reportada por las diferentes dependencias que participan. En el ejercicio adelantado,  se revisa la pertinencia y oportunidad de  lo reportado respecto de la Actividad, Meta/Producto definido por cada área</t>
  </si>
  <si>
    <t>Durante el período de mayo a agosto, se realizó la revisión y ajuste del datasync para actualizar la información de SIET en el portal de datos abiertos. De igual manera,  se adelantó la  validación de la información cargada, la cual no presenta inconsistencias.</t>
  </si>
  <si>
    <t>Durante el periodo de mayo a agosto se realizaron las siguientes difusiones: 
- Difusión de los datos de matricula en la intranet del Ministerio.
- Indicadores de matricula y sus desagregación por medio de la plataforma O3. Cabe resaltar que esta plataforma se encuentra en periodo de prueba, debido a unas inconsistencias que se hallaron en los datos.</t>
  </si>
  <si>
    <t>Durante el mes de agosto se avanzó en los siguientes aspectos:
- Se gestionaron las licencias de uso para  las Universidades del Valle y del Rosario.
- Se realizaron las pruebas sobre el computador dispuesto por el Ministerio para las consultas de los microdatos anonimizados.</t>
  </si>
  <si>
    <t>En el mes de agosto se presentaron inconvenietes con el desarrollo de la herramienta SICOLE. Está pendiente la definición de la prueba piloto de la encuesta de Ambiente Escolar. Por otro lado en el componente de socialización se encuentra aplazada la reunión con la Dirección de Calidad, la cual tendrá lugar una vez el nuevo responsable para esta estrategia asuma sus funciones. Posteriormente se podrá coordinar la implementación del pilotaje en un colegio de Bogotá.</t>
  </si>
  <si>
    <t>Durante el mes de agosto siguió evolucionando la plataforma REPORTATE, en cuanto a funcionalidades, validación de indicadores, en especial se realizaron las siguientes actividades:
* Gestión de validación y aprobación para los indicadores internos a través de Repórtate.
* Se cuenta con plan de trabajo por parte del lider técnico de la herramienta que contiene el ajuste y desarrollo del módulo de seguimiento.
* Revisión de funcionalidades de la herramienta con lo líderes funcionales y técnicos con el fin de generar la ficha de la Ministra de forma automática.
* Solicitud de ajustes generales a la herramienta por mesa de ayuda.</t>
  </si>
  <si>
    <t xml:space="preserve">Se revisó la metodología y se actualizó la Guía de Gestión de Riesgos,  se solicitó el 21/06/2018 su inclusión en el Sistema Integrado de Gestión. </t>
  </si>
  <si>
    <t>El mapa de riesgos de corrupción actualizado fue publicado a 30 de enero de 2018, en el link de transparencia, de acuerdo con la normatividad. https://www.mineducacion.gov.co/portal/micrositios-institucionales/Modelo-Integrado-de-Planeacion-y-Gestion/362787:Plan-Anticorrupcion-y-de-Atencion-al-Ciudadano</t>
  </si>
  <si>
    <t>En el tercer trimestre no se realizaron acciones orientadas a la revisión y actualización de los riesgos debido al cambio de directivas en el Ministerio y la orientación de la Subdirectora de Desarrollo Organizacional de esperar a que las mismas apropiaran la información de sus dependencias</t>
  </si>
  <si>
    <t>Esta actividad se realizó en el marco de la implementación de MIPG, mediante el desarrollo de un taller denominado "Localidad Segura"; de igual forma, se realizó dos talleres en el mes de febrero, con los servidores y líderes de la gerencias y / o programas del Ministerio.</t>
  </si>
  <si>
    <t>El mapa de riesgos se encuentra actualizado. 
En los meses de noviembre y diciembre se desarrollaran actividades que permitan recopilar la información de solicitudes de ajuste a los riesgos por parte de las dependencia. Con esta información se actualizará los riesgos la nueva plataforma del SIG.</t>
  </si>
  <si>
    <t>En la presente vigencia se ajustará el mapa de riesgos de corrupción  de acuerdo con las solicitudes recibidas por los líderes de proceso.</t>
  </si>
  <si>
    <t>El seguimiento al Mapa de Riesgos del Ministerio correspondiente al tercer trimestre no fue posible realizarlo debido al cambio en las directivas del Ministerio y la orientación de la Subdirectora de Desarrollo Organizacional de esperar a que las mismas apropiaran la información de sus dependencias</t>
  </si>
  <si>
    <t>% Avance</t>
  </si>
  <si>
    <t>Observaciones</t>
  </si>
  <si>
    <t xml:space="preserve">Se consolidó la información de los riesgos de proceso y de corrución que aplica a cada una de las dependencias y se valoró porcentualmente el avance en su gestión.  Esta información se solcializó a loas directivas mediante correo.  </t>
  </si>
  <si>
    <t>Se ajusto a versión 2 el mapa de riesgos; incluyo revision y ajuste de 5 procesos, se publicaron los ajustes en el SIG "riesgos verisón 1 - 2018". Falta publicación en la pagina Web</t>
  </si>
  <si>
    <t>Se publicó primera versión del mapa de riesgos</t>
  </si>
  <si>
    <t>responsable OCI</t>
  </si>
  <si>
    <t>Durante el tercer trimestre se cuenta con un registro de hojas de vida en SIGEP del 79% con respecto a la totalidad de los cargos provistos.</t>
  </si>
  <si>
    <r>
      <t>En cumplimiento del artículo 8, numeral 8 de la Ley 1437 de 2011, entre el 1 de julio y el 30 de septiembre de 2018, fueron publicados en la página Web del MEN para observaciones de la ciudadanía</t>
    </r>
    <r>
      <rPr>
        <sz val="12"/>
        <color rgb="FFFF0000"/>
        <rFont val="Calibri"/>
        <family val="2"/>
        <scheme val="minor"/>
      </rPr>
      <t xml:space="preserve"> 5 proyectos</t>
    </r>
    <r>
      <rPr>
        <sz val="12"/>
        <color theme="1"/>
        <rFont val="Calibri"/>
        <family val="2"/>
        <scheme val="minor"/>
      </rPr>
      <t xml:space="preserve"> normativos de regulación formulados y de iniciativa del MEN. Se publicaron en el link:
https://www.mineducacion.gov.co/portal/secciones-complementarias/Proyectos-normativos-para-observaciones-ciudadanas/
Adicionalmente se continuó con las gestiones para solicitar a las áreas técnicas la publicación de la matriz consolidada de observaciones de la ciudadanía por cada proyecto normativo que fue objeto de consulta a la ciudadanía.</t>
    </r>
  </si>
  <si>
    <t>Durante el trimestre se continuo con el seguimiento constante a los contenidos publicados, en el que se revisa la pertinencia y la vigencia de los mismos, lo anterior en el marco de lo establecido en la Resolución 3564 de 2015, en la cual se establecen los requisitos mínimos de publicación, a la fecha se encuentran los  95 documentos actualizados y publicados, en el Botón de Transparencia y Acceso a la Información Pública, acorde con las normas que regulan la misma.
Estos documentos se encuentran publicados en la siguiente url: https://www.mineducacion.gov.co/portal/atencion-al-ciudadano/Participacion-Ciudadana/349495:Transparencia-y-acceso-a-informacion-publica</t>
  </si>
  <si>
    <t xml:space="preserve">Durante el trimestre se continuo con la actualización de los trámites del Ministerio de Educación Nacional, que se tienen inscritos en el Sistema Único de información de trámites - SUIT. 
De la misma forma, se continuo con la revisión y gestión ante Función Pública del inventario de trámites del Ministerio, acorde con la primera fase de la política de racionalización, en la cual se finalizó en este periodo con la aprobación de nuevo trámite "Becas ser" con el Departamento Administrativo de la Función Pública, acorde con lo establecido en la Ley 962 de 2005. De otra parte, se viene se eliminó tres trámites que no estaban dentro del ámbito de aplicación para estar registrados en e SUIT. Se registraron los datos de operación de l segundo trimestre </t>
  </si>
  <si>
    <t>Para el tercer trimestre del año en curso, en lo que corresponde al publicar el 100% de la información relacionada con la contratación mensual en la página web del MEN, esta Subdirección remitió a la Oficina Asesora de Comunicaciones los días 23 de julio y 3 de septiembre, tres archivos que corresponden con toda la contratación del Ministerio, cabe resaltar que esta información debe publicarse mes vencido.</t>
  </si>
  <si>
    <t>DATOS TRÁMITES A RACIONALIZAR</t>
  </si>
  <si>
    <t>PLAN DE EJECUCIÓN</t>
  </si>
  <si>
    <t>MONITOREO 2DO TRIMESTRE</t>
  </si>
  <si>
    <t>Número</t>
  </si>
  <si>
    <t>Nombre</t>
  </si>
  <si>
    <t>Estado</t>
  </si>
  <si>
    <t>Tipo racionalización</t>
  </si>
  <si>
    <t>Acciones racionalización</t>
  </si>
  <si>
    <t>Fecha
inicio</t>
  </si>
  <si>
    <t>Fecha final racionalización</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</si>
  <si>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</si>
  <si>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</si>
  <si>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</si>
  <si>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</si>
  <si>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mencanismos para medir los beneficios generados al usuario en terminos de: reducción de costos, tiempos, documentos, requisitos, aumentos de vigencia y uso de tecnologías de la información y las comunicaciones como producto de la mejora del trámite? </t>
  </si>
  <si>
    <t>Si/No 
*Si la respuesta es SI por favor diligenciar la hoja 2 (Monitoreo) por cada trámite</t>
  </si>
  <si>
    <t>Si/No</t>
  </si>
  <si>
    <t>345</t>
  </si>
  <si>
    <t>Convalidación de títulos de estudios de pregrado otorgados en el exterior</t>
  </si>
  <si>
    <t>Inscrito</t>
  </si>
  <si>
    <t>Administrativa</t>
  </si>
  <si>
    <t>Aumento de medios de pago</t>
  </si>
  <si>
    <t>15/01/2018</t>
  </si>
  <si>
    <t>31/12/2018</t>
  </si>
  <si>
    <t>Dirección de Calidad para la  Educación Superior-Subdirección de Aseguramiento de la Calidad de ES</t>
  </si>
  <si>
    <t>Beatriz Elena  Arias</t>
  </si>
  <si>
    <t>NO</t>
  </si>
  <si>
    <t xml:space="preserve">A la espera que se tomen decisiones por parte de los directivos. Se presentaron alternativas viables y sus implicaciones positivas y negativas.
3.1 Ajustar el aplicativo actual de Convalidaciones mediante la implementación de la opción de pago por ventanilla bancaria mediante consignación física. 
Esta alternativa conlleva los riesgos de equivocación en la consignación por parte del ciudadano, la posible intervención de tramitadores y fraude, que se experimentaron en el pasado.
Por otra parte, esta alternativa implica disponer de un equipo humano para verificar la validez de cada pago.
Adicionalmente se expone que esta opción, administrativamente no es viable, debido a que al contrato suscrito con el proveedor actual de la aplicación (TMS), ya se le agotaron las posibilidades de adición.
3.2 Ajustar el aplicativo actual para ligarlo a la Pasarela de Pagos.
La Pasarela de Pagos tiene posibilidad de entregar resultados a partir de abril de 2019 
Esta alternativa está sujeta a la diligencia del proveedor (TMS).
3.3 Construir un nuevo aplicativo de Convalidaciones, a través de la fábrica de software propio, que esté ligado a la Pasarela de Pagos del MEN. 
Esta opción facilita que el MEN tenga la posibilidad de realizar ajustes al aplicativo en cualquier momento que se requiera.
</t>
  </si>
  <si>
    <t>Tecnologica</t>
  </si>
  <si>
    <t>Disponer mecanismos de seguimiento al estado del trámite</t>
  </si>
  <si>
    <t>SI</t>
  </si>
  <si>
    <t>De acuerdo al seguimiento al plan de acción de septiembre el avance para las dos acciones se encuentran al 80 %. Todavía nos encontramos en los tiempos establecidos en el Plan Anticorrupción, la fecha límite de ejecución de esas acciones es el 31 de diciembre.
Dentro de los avances reportados mencionan: Durante el mes de Septiembre se realizó la instalación de los certificados de seguridad en ambiente preproductivo, pudiendo así resumir las pruebas de casos de uso. En reunión realizada con el proveedor el 10 de septiembre se estableció que enviarían los casos de prueba correspondientes a los nuevos requerimientos el miércoles 12, siendo enviados finalmente el viernes 14. En la semana del 17 al 21 de septiembre se realizaron pruebas respecto al primer documento de pruebas suministrado por el proveedor, realizando los comentarios respectivos. Se reunieron el grupo de convalidaciones con la empresa TMS para revisar las pruebas funcionales realizadas y socializar pruebas que no pasaron validez, dejando como compromisos: El área de calidad enviará al área funcional respecto a la respuesta de la solución a las incidencias reportadas para coordinar una nueva reunión de validación de requerimientos. El grupo de convalidaciones tiene que hacer nuevamente pruebas, se espera que comiencen antes del 15 de octubre. Después de las pruebas si todo esta correcto, los ajustes al sistema de convalidación entrarían a producción.</t>
  </si>
  <si>
    <t>Optimización del aplicativo</t>
  </si>
  <si>
    <t>350</t>
  </si>
  <si>
    <t>Legalización de documentos de educación superior para adelantar estudios o trabajar en el exterior</t>
  </si>
  <si>
    <t>Trámite total en línea</t>
  </si>
  <si>
    <t>02/02/2017</t>
  </si>
  <si>
    <t>Unidad de Atención al Ciudadano- Oficina de Tecnología y sistemas de Información</t>
  </si>
  <si>
    <t>Dora Inés Ojeda</t>
  </si>
  <si>
    <t xml:space="preserve">Hasta que el que la mejora del trámite para salir a producción se hará campaña de divulgación para los ciudadanos </t>
  </si>
  <si>
    <t>Aún no se ha implementado la mejora</t>
  </si>
  <si>
    <t>Si, Mediante las encuestas de satisfaccòn anuales</t>
  </si>
  <si>
    <t>Firma electrónica</t>
  </si>
  <si>
    <t>Unidad de Atención al Ciudadano-Oficina de Tecnología y sistemas de Información</t>
  </si>
  <si>
    <t>366</t>
  </si>
  <si>
    <t>Convalidación de títulos de estudios de posgrado obtenidos en el exterior</t>
  </si>
  <si>
    <t>367</t>
  </si>
  <si>
    <t>Cambio de carácter académico</t>
  </si>
  <si>
    <t>Eliminación de requisitos (verificaciones)</t>
  </si>
  <si>
    <t>09/03/2017</t>
  </si>
  <si>
    <t>28/12/2018</t>
  </si>
  <si>
    <t>Dirección de Calidad para la  Educación Superior</t>
  </si>
  <si>
    <t>Ruth Bernal</t>
  </si>
  <si>
    <t xml:space="preserve">La eliminación de requisitos como se tenía planteado no es posible. La normativa que rige los trámites de redefinición institucional y cambio de carácter académico contemplan la exigencia de la solicitud de registro calificado para programas que serán ofrecidos por la IES, requisito que a la luz de la realidad no es coherente, dado que actualmente la solicitud de registro calificado es un trámite que se rige por normativa especial, no correspondiendo a una racionalización administrativa, tendría que ser una racionalización normativa. En consecuencia, respecto de estas dos acciones de racionalización para la presente vigencia (2018), se van a eliminar de la estrategia de racionalización del plan anticorrupción. No obstante, en la guía si se va a dejar la claridad de que no es un requisito de los trámites en cuestión para precisión de los usuarios, además que en este momento no se está exigiendo (Porque no es un requisito si no un trámite reglamentado en norma posterior). </t>
  </si>
  <si>
    <t xml:space="preserve">Actualmente se adelanta la etapa 2 del plan de trabajo: realizar Mesas de trabajo para revisión y análisis detallado de los procedimientos, guías y otros documentos internos que soportan la propuesta de racionalización de los  trámites  mencionados. </t>
  </si>
  <si>
    <t>Reducción del tiempo de respuesta o duración del trámite</t>
  </si>
  <si>
    <t>La acción de reducción de tiempos es viable, para ello se va a dejar una guía para los 3 trámites, se va a incluir en el SIG, se va a dejar como documento técnico en el SUIT en los trámites y en la página web del Ministerio, y se va a ajustar el procedimiento haciendo aclaraciones y precisiones en cuanto a tiempo (Establecer tiempos con la Subdirección de Aseguramiento de la Calidad)</t>
  </si>
  <si>
    <t xml:space="preserve">Se adelanta la etapa 2 del plan de trabajo: realizar Mesas de trabajo para revisión y análisis detallado de los procedimientos, guías y otros documentos internos que soportan la propuesta de racionalización de los  trámites  mencionados. </t>
  </si>
  <si>
    <t>1339</t>
  </si>
  <si>
    <t>Certificación de existencia y representación legal de instituciones de educación superior</t>
  </si>
  <si>
    <t>Interoperabilidad externa</t>
  </si>
  <si>
    <t>01/03/2017</t>
  </si>
  <si>
    <t>29/06/2018</t>
  </si>
  <si>
    <t>Dirección de Calidad para la  Educación Superior y Oficina de Tecnología y Sistemas de Información</t>
  </si>
  <si>
    <t>Emma Coronel</t>
  </si>
  <si>
    <t>Hay un retraso de una semana por parte de la empresa tercerizada. Se encuentran en la fase de pruebas tanto de hacer el documento como de ejecutarlas.</t>
  </si>
  <si>
    <t>no se ha ejecutado todo el cronograma</t>
  </si>
  <si>
    <t>1340</t>
  </si>
  <si>
    <t>Certificación de programa académico de instituciones de educación superior</t>
  </si>
  <si>
    <t>1347</t>
  </si>
  <si>
    <t>Redefinición para el Ofrecimiento de Programas por Ciclos Propedéuticos</t>
  </si>
  <si>
    <t>20/04/2017</t>
  </si>
  <si>
    <t xml:space="preserve">Estamos en la etapa 2 del plan de trabajo: realizar Mesas de trabajo para revisión y análisis detallado de los procedimientos, guías y otros documentos internos que soportan la propuesta de racionalización de los  trámites  mencionados. </t>
  </si>
  <si>
    <t>1355</t>
  </si>
  <si>
    <t>Reconocimiento como Universidad de una institución universitaria o escuela tecnológica privada u oficial</t>
  </si>
  <si>
    <t>11/05/2017</t>
  </si>
  <si>
    <t>1853</t>
  </si>
  <si>
    <t>Convalidación de estudios de preescolar, básica y media realizados en el exterior</t>
  </si>
  <si>
    <t>Normativa</t>
  </si>
  <si>
    <t>Mejora u optimización del proceso o procedimiento asociado al trámite</t>
  </si>
  <si>
    <t>01/01/2018</t>
  </si>
  <si>
    <t>Dirección de Calidad EPBM</t>
  </si>
  <si>
    <t>Diana Jeanneth Ríos</t>
  </si>
  <si>
    <t>De acuerdo al plan de trabajo la fecha de socialización será para el final del año en curso.</t>
  </si>
  <si>
    <t>Hasta tanto no se publique y socialice la resolución de convalidaciones los ciudadanos no recibiran los beneficios de la misma</t>
  </si>
  <si>
    <t>Bajo el sistema de información de convalidaciones de Preescolar, Básica y Media, se podrá medir la reducción en la cantidad de solicitudes que se les debe efectuar "Requerimiento al Ciudadano", así como la generación a tiempo de la respuesta de convalidación</t>
  </si>
  <si>
    <t>Aprobación del estudio de factibilidad socioeconómica para la creación de instituciones de educación superior estatales u oficiales e indígenas propias</t>
  </si>
  <si>
    <t>Reducción y/o eliminación del pago</t>
  </si>
  <si>
    <t>Magda Mendez Cortés</t>
  </si>
  <si>
    <t>Desde el  Viceministerio de Educación Superior se ha rabajado en el reconocimiento de las estrategias para fortalecer la Educación Superior con un enfoque de Educación Inclusiva e Intercultural, mediante la definición de lineamientos de educación superior inclusiva. Con la participación de la Comisión Nacional de Trabajo y Concertación de la Educación para los Pueblos Indígenas CONTCEPI, en el 2014 se logró la expedición del decreto 1953  y en el marco del Sistema de Educación Indígena Propia –SEIP, se plantea la ruta para la creación de Instituciones de Educación Superior Indígenas Propias. • Entre el 14 y 15 de diciembre de 2017 se realizó una mesa de trabajo con el fin de definir ruta de trabajo con el CRIC, en ella se planteó brindar apoyo al proceso de consolidación del estudio de factibilidad, la posibilidad de proponer pares académicos y la construcción de documentos maestros de los programas. En el marco de las mesas surge la propuesta de exonerar del pago de estudios de factibiliad para las IES indígenas.</t>
  </si>
  <si>
    <t>La Resolución 7188 del 02 de mayo de 2018 fue difundida a través de la página del Ministerio de Educación Nacional y entregara a la CONCEPI</t>
  </si>
  <si>
    <t>Desde la expedición de la Resolución 7188 de 2018, las IES indígenas no pagan por los estudios de factibilidad.</t>
  </si>
  <si>
    <t>No se ha implementado mecanismo de medición de los beneficios generados al usuario por considerar que es evidente el mismo por tratarse de gratuidad.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</si>
</sst>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
    <numFmt numFmtId="165" formatCode="0.0%"/>
  </numFmts>
  <fonts count="24">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
      <sz val="11"/>
      <color theme="1"/>
      <name val="Arial"/>
      <family val="2"/>
    </font>
    <font>
      <b/>
      <sz val="11"/>
      <color theme="1"/>
      <name val="Arial"/>
      <family val="2"/>
    </font>
    <font>
      <b/>
      <sz val="14"/>
      <color theme="0"/>
      <name val="Arial"/>
      <family val="2"/>
    </font>
    <font>
      <sz val="11"/>
      <name val="Arial"/>
      <family val="2"/>
    </font>
    <font>
      <b/>
      <sz val="16"/>
      <color theme="0"/>
      <name val="Arial"/>
      <family val="2"/>
    </font>
    <font>
      <b/>
      <sz val="12"/>
      <color theme="0"/>
      <name val="Arial"/>
      <family val="2"/>
    </font>
    <font>
      <b/>
      <sz val="12"/>
      <color theme="1"/>
      <name val="Arial"/>
      <family val="2"/>
    </font>
    <font>
      <sz val="10"/>
      <color rgb="FFFF0000"/>
      <name val="Calibri"/>
      <family val="2"/>
    </font>
    <font>
      <b/>
      <sz val="10"/>
      <color theme="0"/>
      <name val="Arial"/>
      <family val="2"/>
    </font>
    <font>
      <b/>
      <sz val="9"/>
      <color theme="0"/>
      <name val="Arial"/>
      <family val="2"/>
    </font>
    <font>
      <sz val="10"/>
      <name val="Arial"/>
      <family val="2"/>
    </font>
    <font>
      <b/>
      <sz val="11"/>
      <color theme="1"/>
      <name val="Calibri"/>
      <family val="2"/>
      <scheme val="minor"/>
    </font>
    <font>
      <sz val="12"/>
      <color theme="1"/>
      <name val="Calibri"/>
      <family val="2"/>
      <scheme val="minor"/>
    </font>
    <font>
      <sz val="12"/>
      <color rgb="FFFF0000"/>
      <name val="Calibri"/>
      <family val="2"/>
      <scheme val="minor"/>
    </font>
    <font>
      <b/>
      <sz val="10"/>
      <color theme="0"/>
      <name val="SansSerif"/>
    </font>
    <font>
      <b/>
      <sz val="12"/>
      <color theme="0"/>
      <name val="SansSerif"/>
    </font>
    <font>
      <b/>
      <sz val="12"/>
      <color theme="0"/>
      <name val="Calibri"/>
      <family val="2"/>
      <scheme val="minor"/>
    </font>
    <font>
      <sz val="10"/>
      <color indexed="8"/>
      <name val="SansSerif"/>
    </font>
    <font>
      <sz val="20"/>
      <color theme="1"/>
      <name val="Calibri"/>
      <family val="2"/>
      <scheme val="minor"/>
    </font>
    <font>
      <sz val="14"/>
      <color theme="1"/>
      <name val="Calibri"/>
      <family val="2"/>
      <scheme val="minor"/>
    </font>
  </fonts>
  <fills count="16">
    <fill>
      <patternFill patternType="none"/>
    </fill>
    <fill>
      <patternFill patternType="gray125"/>
    </fill>
    <fill>
      <patternFill patternType="solid">
        <fgColor rgb="FF800000"/>
        <bgColor indexed="64"/>
      </patternFill>
    </fill>
    <fill>
      <patternFill patternType="solid">
        <fgColor rgb="FF800000"/>
        <bgColor rgb="FF000000"/>
      </patternFill>
    </fill>
    <fill>
      <patternFill patternType="solid">
        <fgColor theme="6"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6" tint="0.79998168889431442"/>
        <bgColor rgb="FF000000"/>
      </patternFill>
    </fill>
    <fill>
      <patternFill patternType="solid">
        <fgColor rgb="FF00B050"/>
        <bgColor indexed="64"/>
      </patternFill>
    </fill>
    <fill>
      <patternFill patternType="solid">
        <fgColor indexed="9"/>
        <bgColor indexed="64"/>
      </patternFill>
    </fill>
    <fill>
      <patternFill patternType="solid">
        <fgColor rgb="FFFFC000"/>
        <bgColor indexed="64"/>
      </patternFill>
    </fill>
    <fill>
      <patternFill patternType="solid">
        <fgColor theme="6" tint="-0.249977111117893"/>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FF0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style="medium">
        <color indexed="64"/>
      </left>
      <right style="medium">
        <color indexed="64"/>
      </right>
      <top/>
      <bottom style="medium">
        <color indexed="64"/>
      </bottom>
      <diagonal/>
    </border>
    <border>
      <left style="medium">
        <color indexed="8"/>
      </left>
      <right/>
      <top style="medium">
        <color indexed="8"/>
      </top>
      <bottom style="medium">
        <color indexed="8"/>
      </bottom>
      <diagonal/>
    </border>
    <border>
      <left style="medium">
        <color indexed="64"/>
      </left>
      <right style="medium">
        <color indexed="64"/>
      </right>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164" fontId="1" fillId="0" borderId="0"/>
  </cellStyleXfs>
  <cellXfs count="191">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6" xfId="0" applyFont="1" applyBorder="1" applyAlignment="1">
      <alignment horizontal="center" vertical="center"/>
    </xf>
    <xf numFmtId="0" fontId="4" fillId="0" borderId="2" xfId="0" applyFont="1" applyBorder="1" applyAlignment="1">
      <alignment horizontal="justify" vertical="top" wrapText="1"/>
    </xf>
    <xf numFmtId="0" fontId="4" fillId="0" borderId="4" xfId="0" applyFont="1" applyBorder="1" applyAlignment="1">
      <alignment horizontal="justify" vertical="top" wrapText="1"/>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14" fontId="4" fillId="0" borderId="13" xfId="0" applyNumberFormat="1" applyFont="1" applyFill="1" applyBorder="1" applyAlignment="1">
      <alignment horizontal="center" vertical="center" wrapText="1"/>
    </xf>
    <xf numFmtId="14" fontId="4" fillId="0" borderId="14" xfId="0" applyNumberFormat="1" applyFont="1" applyBorder="1" applyAlignment="1">
      <alignment horizontal="center" vertical="center" wrapText="1"/>
    </xf>
    <xf numFmtId="14" fontId="4" fillId="0" borderId="14" xfId="0" applyNumberFormat="1" applyFont="1" applyFill="1" applyBorder="1" applyAlignment="1">
      <alignment horizontal="center" vertical="center" wrapText="1"/>
    </xf>
    <xf numFmtId="0" fontId="0" fillId="0" borderId="8" xfId="0" applyBorder="1"/>
    <xf numFmtId="0" fontId="5" fillId="5" borderId="2" xfId="0" applyFont="1" applyFill="1" applyBorder="1" applyAlignment="1">
      <alignment horizontal="center" vertical="center" wrapText="1"/>
    </xf>
    <xf numFmtId="0" fontId="4" fillId="5" borderId="2" xfId="0" applyFont="1" applyFill="1" applyBorder="1" applyAlignment="1">
      <alignment vertical="center" wrapText="1"/>
    </xf>
    <xf numFmtId="14" fontId="4" fillId="0" borderId="2" xfId="0" applyNumberFormat="1" applyFont="1" applyFill="1" applyBorder="1" applyAlignment="1">
      <alignment horizontal="center" vertical="center"/>
    </xf>
    <xf numFmtId="0" fontId="5" fillId="5" borderId="4" xfId="0" applyFont="1" applyFill="1" applyBorder="1" applyAlignment="1">
      <alignment horizontal="center" vertical="center" wrapText="1"/>
    </xf>
    <xf numFmtId="0" fontId="4" fillId="5" borderId="4" xfId="0" applyFont="1" applyFill="1" applyBorder="1" applyAlignment="1">
      <alignment vertical="center" wrapText="1"/>
    </xf>
    <xf numFmtId="0" fontId="4" fillId="5" borderId="4" xfId="0" applyFont="1" applyFill="1" applyBorder="1" applyAlignment="1">
      <alignment horizontal="left" vertical="center" wrapText="1"/>
    </xf>
    <xf numFmtId="14" fontId="4" fillId="0" borderId="4" xfId="0" applyNumberFormat="1" applyFont="1" applyFill="1" applyBorder="1" applyAlignment="1">
      <alignment horizontal="center" vertical="center"/>
    </xf>
    <xf numFmtId="0" fontId="4" fillId="6" borderId="4" xfId="0" applyFont="1" applyFill="1" applyBorder="1" applyAlignment="1">
      <alignment horizontal="left" vertical="center" wrapText="1"/>
    </xf>
    <xf numFmtId="9" fontId="4" fillId="0" borderId="4" xfId="0" applyNumberFormat="1" applyFont="1" applyBorder="1" applyAlignment="1">
      <alignment horizontal="center" vertical="center"/>
    </xf>
    <xf numFmtId="14" fontId="4" fillId="0" borderId="4"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5" borderId="6" xfId="0" applyFont="1" applyFill="1" applyBorder="1" applyAlignment="1">
      <alignment vertical="center" wrapText="1"/>
    </xf>
    <xf numFmtId="0" fontId="4" fillId="5" borderId="6" xfId="0" applyFont="1" applyFill="1" applyBorder="1" applyAlignment="1">
      <alignment horizontal="left" vertical="center" wrapText="1"/>
    </xf>
    <xf numFmtId="14" fontId="4" fillId="0" borderId="6" xfId="0" applyNumberFormat="1" applyFont="1" applyFill="1" applyBorder="1" applyAlignment="1">
      <alignment horizontal="center" vertical="center"/>
    </xf>
    <xf numFmtId="0" fontId="9" fillId="3" borderId="17"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4" fillId="0" borderId="4" xfId="0" applyFont="1" applyFill="1" applyBorder="1" applyAlignment="1">
      <alignment horizontal="center" vertical="center" wrapText="1"/>
    </xf>
    <xf numFmtId="14" fontId="4" fillId="6" borderId="4" xfId="0" applyNumberFormat="1" applyFont="1" applyFill="1" applyBorder="1" applyAlignment="1">
      <alignment horizontal="center" vertical="center"/>
    </xf>
    <xf numFmtId="0" fontId="7" fillId="0" borderId="4" xfId="0" applyFont="1" applyFill="1" applyBorder="1" applyAlignment="1">
      <alignment vertical="center" wrapText="1"/>
    </xf>
    <xf numFmtId="0" fontId="4" fillId="0" borderId="4" xfId="0" applyFont="1" applyFill="1" applyBorder="1" applyAlignment="1">
      <alignment vertical="center" wrapText="1"/>
    </xf>
    <xf numFmtId="0" fontId="10" fillId="6"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6"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xf>
    <xf numFmtId="0" fontId="12" fillId="3" borderId="1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5" borderId="4" xfId="0" applyFont="1" applyFill="1" applyBorder="1" applyAlignment="1">
      <alignment horizontal="justify" vertical="center" wrapText="1"/>
    </xf>
    <xf numFmtId="0" fontId="4" fillId="5" borderId="4" xfId="0"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14" fontId="7" fillId="5" borderId="4"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7" fillId="5" borderId="4" xfId="0" applyFont="1" applyFill="1" applyBorder="1" applyAlignment="1">
      <alignment vertical="center" wrapText="1"/>
    </xf>
    <xf numFmtId="0" fontId="7" fillId="5" borderId="4" xfId="0" applyFont="1" applyFill="1" applyBorder="1" applyAlignment="1">
      <alignment horizontal="left" vertical="center" wrapText="1"/>
    </xf>
    <xf numFmtId="0" fontId="7" fillId="5" borderId="4" xfId="0"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12" fillId="3"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9" fillId="2" borderId="16" xfId="0" applyFont="1" applyFill="1" applyBorder="1" applyAlignment="1">
      <alignment horizontal="center" vertical="center" wrapText="1"/>
    </xf>
    <xf numFmtId="9" fontId="4" fillId="0" borderId="4" xfId="0" applyNumberFormat="1" applyFont="1" applyBorder="1" applyAlignment="1">
      <alignment horizontal="center" vertical="center" wrapText="1"/>
    </xf>
    <xf numFmtId="0" fontId="0" fillId="0" borderId="9" xfId="0" applyBorder="1" applyAlignment="1">
      <alignment horizontal="center" vertical="center" wrapText="1"/>
    </xf>
    <xf numFmtId="9" fontId="4" fillId="6" borderId="4" xfId="0" applyNumberFormat="1" applyFont="1" applyFill="1" applyBorder="1" applyAlignment="1">
      <alignment horizontal="left" vertical="top" wrapText="1"/>
    </xf>
    <xf numFmtId="9" fontId="4" fillId="6" borderId="4" xfId="0" applyNumberFormat="1" applyFont="1" applyFill="1" applyBorder="1" applyAlignment="1">
      <alignment horizontal="left" vertical="center" wrapText="1"/>
    </xf>
    <xf numFmtId="9" fontId="4" fillId="6" borderId="6" xfId="0" applyNumberFormat="1" applyFont="1" applyFill="1" applyBorder="1" applyAlignment="1">
      <alignment horizontal="left" vertical="top" wrapText="1"/>
    </xf>
    <xf numFmtId="0" fontId="14" fillId="0" borderId="4" xfId="0" applyFont="1" applyFill="1" applyBorder="1" applyAlignment="1">
      <alignment horizontal="center" vertical="center" wrapText="1"/>
    </xf>
    <xf numFmtId="9" fontId="7" fillId="0" borderId="4" xfId="0" applyNumberFormat="1" applyFont="1" applyFill="1" applyBorder="1" applyAlignment="1">
      <alignment horizontal="left" vertical="top" wrapText="1"/>
    </xf>
    <xf numFmtId="9" fontId="4" fillId="0" borderId="4" xfId="1" applyFont="1" applyFill="1" applyBorder="1" applyAlignment="1">
      <alignment horizontal="left" vertical="center" wrapText="1"/>
    </xf>
    <xf numFmtId="9" fontId="4" fillId="0" borderId="4" xfId="1" applyFont="1" applyFill="1" applyBorder="1" applyAlignment="1">
      <alignment horizontal="left" vertical="top" wrapText="1"/>
    </xf>
    <xf numFmtId="9" fontId="4" fillId="0" borderId="4" xfId="1" applyFont="1" applyFill="1" applyBorder="1" applyAlignment="1">
      <alignment horizontal="center" vertical="center"/>
    </xf>
    <xf numFmtId="0" fontId="7" fillId="0" borderId="2" xfId="0" applyFont="1" applyFill="1" applyBorder="1" applyAlignment="1">
      <alignment vertical="center" wrapText="1"/>
    </xf>
    <xf numFmtId="0" fontId="9" fillId="3" borderId="4" xfId="0" applyFont="1" applyFill="1" applyBorder="1" applyAlignment="1">
      <alignment horizontal="center" vertical="center" wrapText="1"/>
    </xf>
    <xf numFmtId="0" fontId="0" fillId="0" borderId="8" xfId="0" applyBorder="1" applyAlignment="1">
      <alignment vertical="top" wrapText="1"/>
    </xf>
    <xf numFmtId="9" fontId="4" fillId="8" borderId="6" xfId="0" applyNumberFormat="1" applyFont="1" applyFill="1" applyBorder="1" applyAlignment="1">
      <alignment horizontal="center" vertical="center"/>
    </xf>
    <xf numFmtId="9" fontId="0" fillId="0" borderId="0" xfId="0" applyNumberFormat="1" applyAlignment="1">
      <alignment horizontal="center" vertical="center"/>
    </xf>
    <xf numFmtId="9" fontId="0" fillId="0" borderId="0" xfId="1" applyFont="1"/>
    <xf numFmtId="9" fontId="4" fillId="0" borderId="4" xfId="0" applyNumberFormat="1" applyFont="1" applyFill="1" applyBorder="1" applyAlignment="1">
      <alignment horizontal="center" vertical="center"/>
    </xf>
    <xf numFmtId="9" fontId="4" fillId="0" borderId="4" xfId="1" applyFont="1" applyBorder="1" applyAlignment="1">
      <alignment horizontal="left" vertical="top" wrapText="1"/>
    </xf>
    <xf numFmtId="9" fontId="4" fillId="0" borderId="4" xfId="1" applyFont="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wrapText="1"/>
    </xf>
    <xf numFmtId="164" fontId="7" fillId="0" borderId="4" xfId="2" applyFont="1" applyFill="1" applyBorder="1" applyAlignment="1" applyProtection="1">
      <alignment horizontal="left" vertical="center" wrapText="1"/>
      <protection locked="0"/>
    </xf>
    <xf numFmtId="9" fontId="15"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9" fontId="0" fillId="0" borderId="4" xfId="0" applyNumberFormat="1" applyBorder="1" applyAlignment="1">
      <alignment horizontal="center" vertical="center" wrapText="1"/>
    </xf>
    <xf numFmtId="0" fontId="0" fillId="0" borderId="4" xfId="0" applyBorder="1" applyAlignment="1">
      <alignment vertical="center" wrapText="1"/>
    </xf>
    <xf numFmtId="165" fontId="0" fillId="0" borderId="4" xfId="0" applyNumberFormat="1" applyBorder="1" applyAlignment="1">
      <alignment horizontal="center" vertical="center" wrapText="1"/>
    </xf>
    <xf numFmtId="10" fontId="0" fillId="0" borderId="4" xfId="0" applyNumberFormat="1" applyBorder="1" applyAlignment="1">
      <alignment horizontal="center" vertical="center" wrapText="1"/>
    </xf>
    <xf numFmtId="9" fontId="0" fillId="0" borderId="0" xfId="0" applyNumberFormat="1"/>
    <xf numFmtId="9" fontId="16" fillId="0" borderId="0" xfId="0" applyNumberFormat="1" applyFont="1" applyAlignment="1">
      <alignment horizontal="center" vertical="center"/>
    </xf>
    <xf numFmtId="0" fontId="4" fillId="0" borderId="30" xfId="0" applyFont="1" applyFill="1" applyBorder="1" applyAlignment="1">
      <alignment vertical="center" wrapText="1"/>
    </xf>
    <xf numFmtId="9" fontId="4" fillId="0" borderId="4" xfId="0" applyNumberFormat="1" applyFont="1" applyFill="1" applyBorder="1" applyAlignment="1">
      <alignment horizontal="left" vertical="center" wrapText="1"/>
    </xf>
    <xf numFmtId="9" fontId="4" fillId="0" borderId="30" xfId="1" applyFont="1" applyFill="1" applyBorder="1" applyAlignment="1">
      <alignment horizontal="center" vertical="center" wrapText="1"/>
    </xf>
    <xf numFmtId="9" fontId="4" fillId="0" borderId="4" xfId="1" applyFont="1" applyFill="1" applyBorder="1" applyAlignment="1">
      <alignment horizontal="center" vertical="center" wrapText="1"/>
    </xf>
    <xf numFmtId="0" fontId="4" fillId="0" borderId="4" xfId="0" applyFont="1" applyFill="1" applyBorder="1" applyAlignment="1">
      <alignment vertical="top" wrapText="1"/>
    </xf>
    <xf numFmtId="0" fontId="4" fillId="0" borderId="6" xfId="0" applyFont="1" applyFill="1" applyBorder="1" applyAlignment="1">
      <alignment vertical="top" wrapText="1"/>
    </xf>
    <xf numFmtId="9" fontId="4" fillId="0" borderId="2" xfId="1"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6" fillId="3" borderId="4"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24" xfId="0" applyFont="1" applyFill="1" applyBorder="1" applyAlignment="1">
      <alignment horizontal="center" vertical="center"/>
    </xf>
    <xf numFmtId="0" fontId="9" fillId="3" borderId="18" xfId="0" applyFont="1" applyFill="1" applyBorder="1" applyAlignment="1">
      <alignment horizontal="center" vertical="center"/>
    </xf>
    <xf numFmtId="0" fontId="5" fillId="7"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9" fillId="2" borderId="31" xfId="0" applyFont="1" applyFill="1" applyBorder="1" applyAlignment="1" applyProtection="1">
      <alignment horizontal="center" vertical="center" wrapText="1"/>
      <protection locked="0"/>
    </xf>
    <xf numFmtId="0" fontId="19" fillId="2" borderId="31"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protection locked="0"/>
    </xf>
    <xf numFmtId="0" fontId="21" fillId="9" borderId="32" xfId="0" applyFont="1" applyFill="1" applyBorder="1" applyAlignment="1" applyProtection="1">
      <alignment horizontal="center" vertical="center" wrapText="1"/>
      <protection locked="0"/>
    </xf>
    <xf numFmtId="0" fontId="21" fillId="10" borderId="33" xfId="0" applyFont="1" applyFill="1" applyBorder="1" applyAlignment="1" applyProtection="1">
      <alignment horizontal="left" vertical="center" wrapText="1"/>
      <protection locked="0"/>
    </xf>
    <xf numFmtId="0" fontId="21" fillId="9" borderId="33" xfId="0" applyFont="1" applyFill="1" applyBorder="1" applyAlignment="1" applyProtection="1">
      <alignment horizontal="left" vertical="center" wrapText="1"/>
      <protection locked="0"/>
    </xf>
    <xf numFmtId="0" fontId="21" fillId="9" borderId="33" xfId="0" applyFont="1" applyFill="1" applyBorder="1" applyAlignment="1" applyProtection="1">
      <alignment vertical="center" wrapText="1"/>
      <protection locked="0"/>
    </xf>
    <xf numFmtId="0" fontId="21" fillId="9" borderId="33" xfId="0" applyFont="1" applyFill="1" applyBorder="1" applyAlignment="1" applyProtection="1">
      <alignment horizontal="center" vertical="center" wrapText="1"/>
      <protection locked="0"/>
    </xf>
    <xf numFmtId="0" fontId="21" fillId="9" borderId="34" xfId="0" applyFont="1" applyFill="1" applyBorder="1" applyAlignment="1" applyProtection="1">
      <alignment horizontal="left" vertical="center" wrapText="1"/>
      <protection locked="0"/>
    </xf>
    <xf numFmtId="0" fontId="21" fillId="9" borderId="35"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protection locked="0"/>
    </xf>
    <xf numFmtId="0" fontId="0" fillId="0" borderId="35" xfId="0" applyFont="1" applyFill="1" applyBorder="1" applyAlignment="1" applyProtection="1">
      <alignment horizontal="left" vertical="top" wrapText="1"/>
      <protection locked="0"/>
    </xf>
    <xf numFmtId="0" fontId="0" fillId="0" borderId="31" xfId="0" applyFill="1" applyBorder="1" applyProtection="1">
      <protection locked="0"/>
    </xf>
    <xf numFmtId="0" fontId="21" fillId="0" borderId="32" xfId="0" applyFont="1" applyFill="1" applyBorder="1" applyAlignment="1" applyProtection="1">
      <alignment horizontal="center" vertical="center" wrapText="1"/>
      <protection locked="0"/>
    </xf>
    <xf numFmtId="0" fontId="21" fillId="10" borderId="32"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1" fillId="0" borderId="32" xfId="0" applyFont="1" applyFill="1" applyBorder="1" applyAlignment="1" applyProtection="1">
      <alignment vertical="center" wrapText="1"/>
      <protection locked="0"/>
    </xf>
    <xf numFmtId="0" fontId="21" fillId="0" borderId="36"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center" vertical="center" wrapText="1"/>
      <protection locked="0"/>
    </xf>
    <xf numFmtId="0" fontId="0" fillId="0" borderId="31" xfId="0" applyFill="1" applyBorder="1" applyAlignment="1" applyProtection="1">
      <alignment horizontal="left" vertical="top" wrapText="1"/>
      <protection locked="0"/>
    </xf>
    <xf numFmtId="0" fontId="21" fillId="9" borderId="32" xfId="0" applyFont="1" applyFill="1" applyBorder="1" applyAlignment="1" applyProtection="1">
      <alignment vertical="center" wrapText="1"/>
      <protection locked="0"/>
    </xf>
    <xf numFmtId="0" fontId="21" fillId="11" borderId="32" xfId="0" applyFont="1" applyFill="1" applyBorder="1" applyAlignment="1" applyProtection="1">
      <alignment horizontal="left" vertical="center" wrapText="1"/>
      <protection locked="0"/>
    </xf>
    <xf numFmtId="0" fontId="21" fillId="9" borderId="32" xfId="0" applyFont="1" applyFill="1" applyBorder="1" applyAlignment="1" applyProtection="1">
      <alignment horizontal="left" vertical="center" wrapText="1"/>
      <protection locked="0"/>
    </xf>
    <xf numFmtId="0" fontId="21" fillId="9" borderId="36" xfId="0" applyFont="1" applyFill="1" applyBorder="1" applyAlignment="1" applyProtection="1">
      <alignment horizontal="left" vertical="center" wrapText="1"/>
      <protection locked="0"/>
    </xf>
    <xf numFmtId="0" fontId="21" fillId="9" borderId="31"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center" vertical="center" wrapText="1"/>
    </xf>
    <xf numFmtId="0" fontId="22" fillId="0" borderId="31" xfId="0" applyFont="1" applyBorder="1" applyAlignment="1" applyProtection="1">
      <alignment horizontal="center" vertical="center"/>
      <protection locked="0"/>
    </xf>
    <xf numFmtId="0" fontId="0" fillId="0" borderId="31" xfId="0"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0" fontId="21" fillId="12" borderId="32" xfId="0" applyFont="1" applyFill="1" applyBorder="1" applyAlignment="1" applyProtection="1">
      <alignment horizontal="left" vertical="center" wrapText="1"/>
      <protection locked="0"/>
    </xf>
    <xf numFmtId="0" fontId="0" fillId="0" borderId="31" xfId="0" applyBorder="1" applyAlignment="1" applyProtection="1">
      <alignment vertical="top" wrapText="1"/>
      <protection locked="0"/>
    </xf>
    <xf numFmtId="0" fontId="0" fillId="0" borderId="31" xfId="0" applyBorder="1" applyAlignment="1" applyProtection="1">
      <alignment wrapText="1"/>
      <protection locked="0"/>
    </xf>
    <xf numFmtId="0" fontId="21" fillId="13" borderId="32" xfId="0" applyFont="1" applyFill="1" applyBorder="1" applyAlignment="1" applyProtection="1">
      <alignment horizontal="left" vertical="center" wrapText="1"/>
      <protection locked="0"/>
    </xf>
    <xf numFmtId="0" fontId="0" fillId="0" borderId="31" xfId="0" applyFill="1" applyBorder="1" applyAlignment="1" applyProtection="1">
      <alignment horizontal="justify" vertical="center"/>
      <protection locked="0"/>
    </xf>
    <xf numFmtId="0" fontId="0" fillId="0" borderId="31" xfId="0" applyFill="1" applyBorder="1" applyAlignment="1" applyProtection="1">
      <alignment wrapText="1"/>
      <protection locked="0"/>
    </xf>
    <xf numFmtId="0" fontId="21" fillId="9" borderId="37" xfId="0" applyFont="1" applyFill="1" applyBorder="1" applyAlignment="1" applyProtection="1">
      <alignment horizontal="center" vertical="center" wrapText="1"/>
      <protection locked="0"/>
    </xf>
    <xf numFmtId="0" fontId="21" fillId="14" borderId="32" xfId="0" applyFont="1" applyFill="1" applyBorder="1" applyAlignment="1" applyProtection="1">
      <alignment horizontal="left" vertical="center" wrapText="1"/>
      <protection locked="0"/>
    </xf>
    <xf numFmtId="0" fontId="23" fillId="0" borderId="31" xfId="0" applyFont="1" applyBorder="1" applyAlignment="1" applyProtection="1">
      <alignment horizontal="justify" vertical="justify" wrapText="1"/>
      <protection locked="0"/>
    </xf>
    <xf numFmtId="0" fontId="23" fillId="0" borderId="31" xfId="0" applyFont="1" applyBorder="1" applyAlignment="1" applyProtection="1">
      <alignment horizontal="justify" vertical="center" wrapText="1"/>
      <protection locked="0"/>
    </xf>
    <xf numFmtId="0" fontId="0" fillId="0" borderId="20" xfId="0" applyBorder="1" applyAlignment="1">
      <alignment horizontal="center" vertical="center"/>
    </xf>
    <xf numFmtId="0" fontId="0" fillId="15" borderId="21" xfId="0" applyFill="1" applyBorder="1" applyAlignment="1">
      <alignment vertical="center" wrapText="1"/>
    </xf>
    <xf numFmtId="0" fontId="0" fillId="0" borderId="38" xfId="0" applyBorder="1" applyAlignment="1">
      <alignment horizontal="center" vertical="center" wrapText="1"/>
    </xf>
    <xf numFmtId="14" fontId="21" fillId="9" borderId="32" xfId="0" applyNumberFormat="1" applyFont="1" applyFill="1" applyBorder="1" applyAlignment="1" applyProtection="1">
      <alignment horizontal="center" vertical="center" wrapText="1"/>
      <protection locked="0"/>
    </xf>
    <xf numFmtId="0" fontId="0" fillId="0" borderId="38" xfId="0" applyBorder="1" applyAlignment="1">
      <alignment wrapText="1"/>
    </xf>
    <xf numFmtId="0" fontId="0" fillId="0" borderId="31" xfId="0" applyBorder="1" applyAlignment="1">
      <alignment horizontal="left" vertical="top" wrapText="1"/>
    </xf>
    <xf numFmtId="0" fontId="0" fillId="0" borderId="0" xfId="0" applyAlignment="1">
      <alignment horizontal="center"/>
    </xf>
  </cellXfs>
  <cellStyles count="3">
    <cellStyle name="Normal" xfId="0" builtinId="0"/>
    <cellStyle name="Normal 3" xfId="2" xr:uid="{E818EE18-5568-4352-A4DF-195B4CD2DAF1}"/>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20FORTALECIMIENTO%20DE%20LA%20GESTI&#211;N%20SECTORIAL%20E%20INSTITUCIONAL/10.%20PAAC/MONITOREO%20PAAC/II%20TRIMESTRE/Monitoreo%20racionalizaci&#243;n%20de%20tr&#225;mites%20-%20Subdirecci&#243;n%20de%20Aseguramiento%20de%20la%20Calidad%20-%20Luis%20B%20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ormato_monitoreo_racionalizaci&#243;n_de_tr&#225;mite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onitoreo%20racionalizaci&#243;n%20de%20tr&#225;mites%20-%20Direcci&#243;n%20de%20Calidad%20-%20Diana%20Ri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8/2.%20FORTALECIMIENTO%20DE%20LA%20GESTI&#211;N%20SECTORIAL%20E%20INSTITUCIONAL/10.%20PAAC/MONITOREO%20PAAC/II%20TRIMESTRE/Monitoreo%20racionalizaci&#243;n%20de%20tr&#225;mites%20-%20Subdirecci&#243;n%20de%20Aseguramiento%20de%20la%20Calidad%20-%20Luis%20B%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sheetName val="MONITOREO"/>
      <sheetName val="Plan de Trab Exoneración"/>
      <sheetName val="Plan trabajo Convalid"/>
      <sheetName val="Plan Trab Legalización"/>
      <sheetName val="Plan trabajo CCarácter +"/>
      <sheetName val="Plan trabajo Certificaciones  "/>
      <sheetName val="Filtr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sheetName val="MONITOREO"/>
      <sheetName val="Plan trabajo Convalid"/>
      <sheetName val="Plan Trab Legalización"/>
      <sheetName val="Plan trabajo CCarácter +"/>
      <sheetName val="Plan trabajo Certificaciones  "/>
      <sheetName val="Filtro"/>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zoomScale="70" zoomScaleNormal="70" workbookViewId="0">
      <selection activeCell="C3" sqref="C3"/>
    </sheetView>
  </sheetViews>
  <sheetFormatPr baseColWidth="10" defaultRowHeight="15"/>
  <cols>
    <col min="1" max="1" width="28.28515625" customWidth="1"/>
    <col min="2" max="2" width="9.42578125" customWidth="1"/>
    <col min="3" max="3" width="47.42578125" customWidth="1"/>
    <col min="4" max="4" width="26.28515625" customWidth="1"/>
    <col min="5" max="5" width="18.7109375" customWidth="1"/>
    <col min="6" max="6" width="11.7109375" customWidth="1"/>
    <col min="8" max="8" width="61" customWidth="1"/>
    <col min="9" max="9" width="5.28515625" customWidth="1"/>
    <col min="10" max="10" width="13.5703125" bestFit="1" customWidth="1"/>
    <col min="11" max="11" width="34.28515625" customWidth="1"/>
  </cols>
  <sheetData>
    <row r="1" spans="1:11" ht="21" thickBot="1">
      <c r="A1" s="100" t="s">
        <v>236</v>
      </c>
      <c r="B1" s="101"/>
      <c r="C1" s="101"/>
      <c r="D1" s="101"/>
      <c r="E1" s="101"/>
      <c r="F1" s="101"/>
      <c r="G1" s="101"/>
      <c r="H1" s="101"/>
    </row>
    <row r="2" spans="1:11" ht="26.25" thickBot="1">
      <c r="A2" s="61" t="s">
        <v>26</v>
      </c>
      <c r="B2" s="106" t="s">
        <v>27</v>
      </c>
      <c r="C2" s="107"/>
      <c r="D2" s="61" t="s">
        <v>43</v>
      </c>
      <c r="E2" s="61" t="s">
        <v>0</v>
      </c>
      <c r="F2" s="61" t="s">
        <v>44</v>
      </c>
      <c r="G2" s="61" t="s">
        <v>45</v>
      </c>
      <c r="H2" s="61" t="s">
        <v>237</v>
      </c>
      <c r="J2" s="85" t="s">
        <v>295</v>
      </c>
      <c r="K2" s="86" t="s">
        <v>296</v>
      </c>
    </row>
    <row r="3" spans="1:11" ht="114">
      <c r="A3" s="1" t="s">
        <v>1</v>
      </c>
      <c r="B3" s="2" t="s">
        <v>2</v>
      </c>
      <c r="C3" s="6" t="s">
        <v>3</v>
      </c>
      <c r="D3" s="8" t="s">
        <v>28</v>
      </c>
      <c r="E3" s="8" t="s">
        <v>29</v>
      </c>
      <c r="F3" s="9">
        <v>43132</v>
      </c>
      <c r="G3" s="15">
        <v>43251</v>
      </c>
      <c r="H3" s="75" t="s">
        <v>288</v>
      </c>
      <c r="J3" s="87">
        <v>1</v>
      </c>
      <c r="K3" s="88"/>
    </row>
    <row r="4" spans="1:11" ht="90">
      <c r="A4" s="108" t="s">
        <v>4</v>
      </c>
      <c r="B4" s="3" t="s">
        <v>5</v>
      </c>
      <c r="C4" s="4" t="s">
        <v>6</v>
      </c>
      <c r="D4" s="10" t="s">
        <v>30</v>
      </c>
      <c r="E4" s="10" t="s">
        <v>29</v>
      </c>
      <c r="F4" s="11">
        <v>43102</v>
      </c>
      <c r="G4" s="16">
        <v>43496</v>
      </c>
      <c r="H4" s="75" t="s">
        <v>289</v>
      </c>
      <c r="J4" s="87">
        <v>1</v>
      </c>
      <c r="K4" s="88"/>
    </row>
    <row r="5" spans="1:11" ht="120">
      <c r="A5" s="108"/>
      <c r="B5" s="3" t="s">
        <v>7</v>
      </c>
      <c r="C5" s="4" t="s">
        <v>8</v>
      </c>
      <c r="D5" s="10" t="s">
        <v>31</v>
      </c>
      <c r="E5" s="10" t="s">
        <v>29</v>
      </c>
      <c r="F5" s="11">
        <v>43252</v>
      </c>
      <c r="G5" s="17">
        <v>43403</v>
      </c>
      <c r="H5" s="75" t="s">
        <v>290</v>
      </c>
      <c r="J5" s="87">
        <v>0.3</v>
      </c>
      <c r="K5" s="88" t="s">
        <v>297</v>
      </c>
    </row>
    <row r="6" spans="1:11" ht="75">
      <c r="A6" s="108" t="s">
        <v>9</v>
      </c>
      <c r="B6" s="3" t="s">
        <v>10</v>
      </c>
      <c r="C6" s="4" t="s">
        <v>11</v>
      </c>
      <c r="D6" s="10" t="s">
        <v>32</v>
      </c>
      <c r="E6" s="10" t="s">
        <v>29</v>
      </c>
      <c r="F6" s="11">
        <v>43282</v>
      </c>
      <c r="G6" s="17">
        <v>43403</v>
      </c>
      <c r="H6" s="75" t="s">
        <v>291</v>
      </c>
      <c r="J6" s="87">
        <v>1</v>
      </c>
      <c r="K6" s="88"/>
    </row>
    <row r="7" spans="1:11" ht="75">
      <c r="A7" s="108"/>
      <c r="B7" s="3" t="s">
        <v>12</v>
      </c>
      <c r="C7" s="4" t="s">
        <v>13</v>
      </c>
      <c r="D7" s="10" t="s">
        <v>33</v>
      </c>
      <c r="E7" s="10" t="s">
        <v>29</v>
      </c>
      <c r="F7" s="11">
        <v>43133</v>
      </c>
      <c r="G7" s="17">
        <v>43465</v>
      </c>
      <c r="H7" s="75" t="s">
        <v>292</v>
      </c>
      <c r="J7" s="87">
        <v>0.75</v>
      </c>
      <c r="K7" s="88" t="s">
        <v>298</v>
      </c>
    </row>
    <row r="8" spans="1:11" ht="57">
      <c r="A8" s="108"/>
      <c r="B8" s="3" t="s">
        <v>14</v>
      </c>
      <c r="C8" s="4" t="s">
        <v>15</v>
      </c>
      <c r="D8" s="10" t="s">
        <v>34</v>
      </c>
      <c r="E8" s="10" t="s">
        <v>29</v>
      </c>
      <c r="F8" s="11">
        <v>43133</v>
      </c>
      <c r="G8" s="17">
        <v>43465</v>
      </c>
      <c r="H8" s="75" t="s">
        <v>293</v>
      </c>
      <c r="J8" s="87">
        <v>1</v>
      </c>
      <c r="K8" s="88" t="s">
        <v>299</v>
      </c>
    </row>
    <row r="9" spans="1:11" ht="120">
      <c r="A9" s="108" t="s">
        <v>16</v>
      </c>
      <c r="B9" s="3" t="s">
        <v>17</v>
      </c>
      <c r="C9" s="4" t="s">
        <v>18</v>
      </c>
      <c r="D9" s="10" t="s">
        <v>35</v>
      </c>
      <c r="E9" s="10" t="s">
        <v>36</v>
      </c>
      <c r="F9" s="11">
        <v>43133</v>
      </c>
      <c r="G9" s="17">
        <v>43465</v>
      </c>
      <c r="H9" s="75" t="s">
        <v>294</v>
      </c>
      <c r="J9" s="87">
        <f>(37/37)*100%</f>
        <v>1</v>
      </c>
      <c r="K9" s="88" t="s">
        <v>297</v>
      </c>
    </row>
    <row r="10" spans="1:11" ht="120">
      <c r="A10" s="108"/>
      <c r="B10" s="3" t="s">
        <v>19</v>
      </c>
      <c r="C10" s="7" t="s">
        <v>20</v>
      </c>
      <c r="D10" s="10" t="s">
        <v>37</v>
      </c>
      <c r="E10" s="10" t="s">
        <v>38</v>
      </c>
      <c r="F10" s="11">
        <v>43133</v>
      </c>
      <c r="G10" s="17">
        <v>43465</v>
      </c>
      <c r="H10" s="75" t="s">
        <v>290</v>
      </c>
      <c r="J10" s="87">
        <v>0.3</v>
      </c>
      <c r="K10" s="88" t="s">
        <v>297</v>
      </c>
    </row>
    <row r="11" spans="1:11" ht="85.5">
      <c r="A11" s="102" t="s">
        <v>21</v>
      </c>
      <c r="B11" s="3" t="s">
        <v>22</v>
      </c>
      <c r="C11" s="4" t="s">
        <v>23</v>
      </c>
      <c r="D11" s="12" t="s">
        <v>39</v>
      </c>
      <c r="E11" s="10" t="s">
        <v>40</v>
      </c>
      <c r="F11" s="11">
        <v>43133</v>
      </c>
      <c r="G11" s="17">
        <v>43465</v>
      </c>
      <c r="H11" s="18"/>
      <c r="J11" s="89">
        <f>(2/3)</f>
        <v>0.66666666666666663</v>
      </c>
      <c r="K11" s="88" t="s">
        <v>300</v>
      </c>
    </row>
    <row r="12" spans="1:11" ht="43.5" thickBot="1">
      <c r="A12" s="103"/>
      <c r="B12" s="5" t="s">
        <v>24</v>
      </c>
      <c r="C12" s="14" t="s">
        <v>25</v>
      </c>
      <c r="D12" s="13" t="s">
        <v>41</v>
      </c>
      <c r="E12" s="13" t="s">
        <v>40</v>
      </c>
      <c r="F12" s="104" t="s">
        <v>42</v>
      </c>
      <c r="G12" s="105"/>
      <c r="H12" s="64"/>
      <c r="J12" s="90">
        <f>(2/3)</f>
        <v>0.66666666666666663</v>
      </c>
      <c r="K12" s="88" t="s">
        <v>300</v>
      </c>
    </row>
    <row r="13" spans="1:11">
      <c r="J13" s="91">
        <f>(SUM(J3:J12))/10</f>
        <v>0.76833333333333331</v>
      </c>
    </row>
    <row r="19" spans="2:4">
      <c r="D19" s="77"/>
    </row>
    <row r="20" spans="2:4">
      <c r="B20" s="91"/>
    </row>
  </sheetData>
  <mergeCells count="7">
    <mergeCell ref="A1:H1"/>
    <mergeCell ref="A11:A12"/>
    <mergeCell ref="F12:G12"/>
    <mergeCell ref="B2:C2"/>
    <mergeCell ref="A4:A5"/>
    <mergeCell ref="A6:A8"/>
    <mergeCell ref="A9:A10"/>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18C40-AEAF-45B6-992A-FB23B7943B42}">
  <dimension ref="A1:R20"/>
  <sheetViews>
    <sheetView tabSelected="1" zoomScale="70" zoomScaleNormal="70" workbookViewId="0">
      <pane xSplit="5" ySplit="3" topLeftCell="F4" activePane="bottomRight" state="frozen"/>
      <selection pane="topRight" activeCell="F1" sqref="F1"/>
      <selection pane="bottomLeft" activeCell="A5" sqref="A5"/>
      <selection pane="bottomRight" activeCell="D5" sqref="D5"/>
    </sheetView>
  </sheetViews>
  <sheetFormatPr baseColWidth="10" defaultRowHeight="15"/>
  <cols>
    <col min="2" max="2" width="21.7109375" customWidth="1"/>
    <col min="3" max="3" width="15.5703125" customWidth="1"/>
    <col min="4" max="4" width="22.85546875" customWidth="1"/>
    <col min="5" max="5" width="18.85546875" customWidth="1"/>
    <col min="6" max="6" width="17.85546875" style="190" customWidth="1"/>
    <col min="7" max="7" width="18.42578125" style="190" customWidth="1"/>
    <col min="8" max="8" width="23.85546875" customWidth="1"/>
    <col min="9" max="9" width="32.85546875" customWidth="1"/>
    <col min="10" max="10" width="50.28515625" customWidth="1"/>
    <col min="11" max="11" width="25.7109375" customWidth="1"/>
    <col min="12" max="12" width="106.85546875" customWidth="1"/>
    <col min="13" max="13" width="25.7109375" customWidth="1"/>
    <col min="14" max="14" width="29.140625" customWidth="1"/>
    <col min="15" max="15" width="25.7109375" customWidth="1"/>
    <col min="16" max="16" width="28.42578125" customWidth="1"/>
    <col min="17" max="17" width="25.7109375" customWidth="1"/>
    <col min="18" max="18" width="68.28515625" customWidth="1"/>
  </cols>
  <sheetData>
    <row r="1" spans="1:18" ht="26.25" customHeight="1" thickBot="1">
      <c r="A1" s="142" t="s">
        <v>306</v>
      </c>
      <c r="B1" s="142"/>
      <c r="C1" s="142"/>
      <c r="D1" s="142" t="s">
        <v>307</v>
      </c>
      <c r="E1" s="142"/>
      <c r="F1" s="142"/>
      <c r="G1" s="142"/>
      <c r="H1" s="142"/>
      <c r="I1" s="142"/>
      <c r="J1" s="143" t="s">
        <v>308</v>
      </c>
      <c r="K1" s="143"/>
      <c r="L1" s="143"/>
      <c r="M1" s="143"/>
      <c r="N1" s="143"/>
      <c r="O1" s="143"/>
      <c r="P1" s="143"/>
      <c r="Q1" s="143"/>
      <c r="R1" s="143"/>
    </row>
    <row r="2" spans="1:18" ht="61.5" customHeight="1" thickBot="1">
      <c r="A2" s="143" t="s">
        <v>309</v>
      </c>
      <c r="B2" s="143" t="s">
        <v>310</v>
      </c>
      <c r="C2" s="143" t="s">
        <v>311</v>
      </c>
      <c r="D2" s="143" t="s">
        <v>312</v>
      </c>
      <c r="E2" s="143" t="s">
        <v>313</v>
      </c>
      <c r="F2" s="143" t="s">
        <v>314</v>
      </c>
      <c r="G2" s="143" t="s">
        <v>315</v>
      </c>
      <c r="H2" s="143" t="s">
        <v>0</v>
      </c>
      <c r="I2" s="143" t="s">
        <v>310</v>
      </c>
      <c r="J2" s="144" t="s">
        <v>316</v>
      </c>
      <c r="K2" s="143" t="s">
        <v>317</v>
      </c>
      <c r="L2" s="143"/>
      <c r="M2" s="143" t="s">
        <v>318</v>
      </c>
      <c r="N2" s="143"/>
      <c r="O2" s="143" t="s">
        <v>319</v>
      </c>
      <c r="P2" s="143"/>
      <c r="Q2" s="143" t="s">
        <v>320</v>
      </c>
      <c r="R2" s="143"/>
    </row>
    <row r="3" spans="1:18" ht="65.25" customHeight="1" thickBot="1">
      <c r="A3" s="145"/>
      <c r="B3" s="143"/>
      <c r="C3" s="143"/>
      <c r="D3" s="143"/>
      <c r="E3" s="143"/>
      <c r="F3" s="143"/>
      <c r="G3" s="143"/>
      <c r="H3" s="143"/>
      <c r="I3" s="143"/>
      <c r="J3" s="144" t="s">
        <v>321</v>
      </c>
      <c r="K3" s="146" t="s">
        <v>322</v>
      </c>
      <c r="L3" s="144" t="s">
        <v>296</v>
      </c>
      <c r="M3" s="144" t="s">
        <v>322</v>
      </c>
      <c r="N3" s="144" t="s">
        <v>296</v>
      </c>
      <c r="O3" s="144" t="s">
        <v>322</v>
      </c>
      <c r="P3" s="144" t="s">
        <v>296</v>
      </c>
      <c r="Q3" s="144" t="s">
        <v>322</v>
      </c>
      <c r="R3" s="144" t="s">
        <v>296</v>
      </c>
    </row>
    <row r="4" spans="1:18" ht="200.1" customHeight="1" thickBot="1">
      <c r="A4" s="147" t="s">
        <v>323</v>
      </c>
      <c r="B4" s="148" t="s">
        <v>324</v>
      </c>
      <c r="C4" s="149" t="s">
        <v>325</v>
      </c>
      <c r="D4" s="150" t="s">
        <v>326</v>
      </c>
      <c r="E4" s="150" t="s">
        <v>327</v>
      </c>
      <c r="F4" s="151" t="s">
        <v>328</v>
      </c>
      <c r="G4" s="151" t="s">
        <v>329</v>
      </c>
      <c r="H4" s="152" t="s">
        <v>330</v>
      </c>
      <c r="I4" s="153" t="s">
        <v>331</v>
      </c>
      <c r="J4" s="154" t="s">
        <v>332</v>
      </c>
      <c r="K4" s="155" t="s">
        <v>332</v>
      </c>
      <c r="L4" s="156" t="s">
        <v>333</v>
      </c>
      <c r="M4" s="154" t="s">
        <v>332</v>
      </c>
      <c r="N4" s="157"/>
      <c r="O4" s="154" t="s">
        <v>332</v>
      </c>
      <c r="P4" s="157"/>
      <c r="Q4" s="154" t="s">
        <v>332</v>
      </c>
      <c r="R4" s="157"/>
    </row>
    <row r="5" spans="1:18" ht="210.75" thickBot="1">
      <c r="A5" s="158" t="s">
        <v>323</v>
      </c>
      <c r="B5" s="159" t="s">
        <v>324</v>
      </c>
      <c r="C5" s="160" t="s">
        <v>325</v>
      </c>
      <c r="D5" s="161" t="s">
        <v>334</v>
      </c>
      <c r="E5" s="158" t="s">
        <v>335</v>
      </c>
      <c r="F5" s="158" t="s">
        <v>328</v>
      </c>
      <c r="G5" s="158" t="s">
        <v>329</v>
      </c>
      <c r="H5" s="162" t="s">
        <v>330</v>
      </c>
      <c r="I5" s="163" t="s">
        <v>331</v>
      </c>
      <c r="J5" s="154" t="s">
        <v>336</v>
      </c>
      <c r="K5" s="154" t="s">
        <v>332</v>
      </c>
      <c r="L5" s="164" t="s">
        <v>337</v>
      </c>
      <c r="M5" s="154" t="s">
        <v>332</v>
      </c>
      <c r="N5" s="157"/>
      <c r="O5" s="154" t="s">
        <v>332</v>
      </c>
      <c r="P5" s="157"/>
      <c r="Q5" s="154" t="s">
        <v>332</v>
      </c>
      <c r="R5" s="157"/>
    </row>
    <row r="6" spans="1:18" ht="210.75" thickBot="1">
      <c r="A6" s="158">
        <v>345</v>
      </c>
      <c r="B6" s="159" t="s">
        <v>324</v>
      </c>
      <c r="C6" s="160" t="s">
        <v>325</v>
      </c>
      <c r="D6" s="161" t="s">
        <v>334</v>
      </c>
      <c r="E6" s="158" t="s">
        <v>338</v>
      </c>
      <c r="F6" s="158" t="s">
        <v>328</v>
      </c>
      <c r="G6" s="158" t="s">
        <v>329</v>
      </c>
      <c r="H6" s="162" t="s">
        <v>330</v>
      </c>
      <c r="I6" s="163" t="s">
        <v>331</v>
      </c>
      <c r="J6" s="154" t="s">
        <v>336</v>
      </c>
      <c r="K6" s="154" t="s">
        <v>332</v>
      </c>
      <c r="L6" s="164" t="s">
        <v>337</v>
      </c>
      <c r="M6" s="154" t="s">
        <v>332</v>
      </c>
      <c r="N6" s="157"/>
      <c r="O6" s="154" t="s">
        <v>332</v>
      </c>
      <c r="P6" s="157"/>
      <c r="Q6" s="154" t="s">
        <v>332</v>
      </c>
      <c r="R6" s="157"/>
    </row>
    <row r="7" spans="1:18" ht="75.75" thickBot="1">
      <c r="A7" s="165" t="s">
        <v>339</v>
      </c>
      <c r="B7" s="166" t="s">
        <v>340</v>
      </c>
      <c r="C7" s="167" t="s">
        <v>325</v>
      </c>
      <c r="D7" s="165" t="s">
        <v>334</v>
      </c>
      <c r="E7" s="165" t="s">
        <v>341</v>
      </c>
      <c r="F7" s="147" t="s">
        <v>342</v>
      </c>
      <c r="G7" s="147" t="s">
        <v>329</v>
      </c>
      <c r="H7" s="168" t="s">
        <v>343</v>
      </c>
      <c r="I7" s="169" t="s">
        <v>344</v>
      </c>
      <c r="J7" s="170" t="s">
        <v>336</v>
      </c>
      <c r="K7" s="171" t="s">
        <v>332</v>
      </c>
      <c r="L7" s="172"/>
      <c r="M7" s="171" t="s">
        <v>332</v>
      </c>
      <c r="N7" s="172" t="s">
        <v>345</v>
      </c>
      <c r="O7" s="171" t="s">
        <v>332</v>
      </c>
      <c r="P7" s="172" t="s">
        <v>346</v>
      </c>
      <c r="Q7" s="171" t="s">
        <v>332</v>
      </c>
      <c r="R7" s="173" t="s">
        <v>347</v>
      </c>
    </row>
    <row r="8" spans="1:18" ht="75.75" thickBot="1">
      <c r="A8" s="165" t="s">
        <v>339</v>
      </c>
      <c r="B8" s="166" t="s">
        <v>340</v>
      </c>
      <c r="C8" s="167" t="s">
        <v>325</v>
      </c>
      <c r="D8" s="165" t="s">
        <v>334</v>
      </c>
      <c r="E8" s="165" t="s">
        <v>348</v>
      </c>
      <c r="F8" s="147" t="s">
        <v>342</v>
      </c>
      <c r="G8" s="147" t="s">
        <v>329</v>
      </c>
      <c r="H8" s="168" t="s">
        <v>349</v>
      </c>
      <c r="I8" s="169" t="s">
        <v>344</v>
      </c>
      <c r="J8" s="170" t="s">
        <v>336</v>
      </c>
      <c r="K8" s="171" t="s">
        <v>332</v>
      </c>
      <c r="L8" s="172"/>
      <c r="M8" s="171" t="s">
        <v>332</v>
      </c>
      <c r="N8" s="172" t="s">
        <v>345</v>
      </c>
      <c r="O8" s="171" t="s">
        <v>332</v>
      </c>
      <c r="P8" s="172" t="s">
        <v>346</v>
      </c>
      <c r="Q8" s="171" t="s">
        <v>332</v>
      </c>
      <c r="R8" s="173" t="s">
        <v>347</v>
      </c>
    </row>
    <row r="9" spans="1:18" ht="141" customHeight="1" thickBot="1">
      <c r="A9" s="165" t="s">
        <v>350</v>
      </c>
      <c r="B9" s="159" t="s">
        <v>351</v>
      </c>
      <c r="C9" s="167" t="s">
        <v>325</v>
      </c>
      <c r="D9" s="165" t="s">
        <v>326</v>
      </c>
      <c r="E9" s="165" t="s">
        <v>327</v>
      </c>
      <c r="F9" s="147" t="s">
        <v>328</v>
      </c>
      <c r="G9" s="147" t="s">
        <v>329</v>
      </c>
      <c r="H9" s="168" t="s">
        <v>330</v>
      </c>
      <c r="I9" s="169" t="s">
        <v>331</v>
      </c>
      <c r="J9" s="154" t="s">
        <v>332</v>
      </c>
      <c r="K9" s="155" t="s">
        <v>332</v>
      </c>
      <c r="L9" s="156" t="s">
        <v>333</v>
      </c>
      <c r="M9" s="154" t="s">
        <v>332</v>
      </c>
      <c r="N9" s="157"/>
      <c r="O9" s="154" t="s">
        <v>332</v>
      </c>
      <c r="P9" s="157"/>
      <c r="Q9" s="154" t="s">
        <v>332</v>
      </c>
      <c r="R9" s="157"/>
    </row>
    <row r="10" spans="1:18" ht="210.75" thickBot="1">
      <c r="A10" s="165" t="s">
        <v>350</v>
      </c>
      <c r="B10" s="159" t="s">
        <v>351</v>
      </c>
      <c r="C10" s="167" t="s">
        <v>325</v>
      </c>
      <c r="D10" s="165" t="s">
        <v>334</v>
      </c>
      <c r="E10" s="158" t="s">
        <v>335</v>
      </c>
      <c r="F10" s="147" t="s">
        <v>328</v>
      </c>
      <c r="G10" s="147" t="s">
        <v>329</v>
      </c>
      <c r="H10" s="168" t="s">
        <v>330</v>
      </c>
      <c r="I10" s="169" t="s">
        <v>331</v>
      </c>
      <c r="J10" s="154" t="s">
        <v>336</v>
      </c>
      <c r="K10" s="154" t="s">
        <v>332</v>
      </c>
      <c r="L10" s="164" t="s">
        <v>337</v>
      </c>
      <c r="M10" s="154" t="s">
        <v>332</v>
      </c>
      <c r="N10" s="157"/>
      <c r="O10" s="154" t="s">
        <v>332</v>
      </c>
      <c r="P10" s="157"/>
      <c r="Q10" s="154" t="s">
        <v>332</v>
      </c>
      <c r="R10" s="157"/>
    </row>
    <row r="11" spans="1:18" ht="210.75" thickBot="1">
      <c r="A11" s="161" t="s">
        <v>350</v>
      </c>
      <c r="B11" s="159" t="s">
        <v>351</v>
      </c>
      <c r="C11" s="160" t="s">
        <v>325</v>
      </c>
      <c r="D11" s="161" t="s">
        <v>334</v>
      </c>
      <c r="E11" s="158" t="s">
        <v>338</v>
      </c>
      <c r="F11" s="158" t="s">
        <v>328</v>
      </c>
      <c r="G11" s="158" t="s">
        <v>329</v>
      </c>
      <c r="H11" s="162" t="s">
        <v>330</v>
      </c>
      <c r="I11" s="163" t="s">
        <v>331</v>
      </c>
      <c r="J11" s="154" t="s">
        <v>336</v>
      </c>
      <c r="K11" s="154" t="s">
        <v>332</v>
      </c>
      <c r="L11" s="164" t="s">
        <v>337</v>
      </c>
      <c r="M11" s="154" t="s">
        <v>332</v>
      </c>
      <c r="N11" s="157"/>
      <c r="O11" s="154" t="s">
        <v>332</v>
      </c>
      <c r="P11" s="157"/>
      <c r="Q11" s="154" t="s">
        <v>332</v>
      </c>
      <c r="R11" s="157"/>
    </row>
    <row r="12" spans="1:18" ht="102.75" customHeight="1" thickBot="1">
      <c r="A12" s="165" t="s">
        <v>352</v>
      </c>
      <c r="B12" s="174" t="s">
        <v>353</v>
      </c>
      <c r="C12" s="167" t="s">
        <v>325</v>
      </c>
      <c r="D12" s="165" t="s">
        <v>326</v>
      </c>
      <c r="E12" s="165" t="s">
        <v>354</v>
      </c>
      <c r="F12" s="147" t="s">
        <v>355</v>
      </c>
      <c r="G12" s="147" t="s">
        <v>356</v>
      </c>
      <c r="H12" s="168" t="s">
        <v>357</v>
      </c>
      <c r="I12" s="169" t="s">
        <v>358</v>
      </c>
      <c r="J12" s="154" t="s">
        <v>336</v>
      </c>
      <c r="K12" s="171" t="s">
        <v>332</v>
      </c>
      <c r="L12" s="175" t="s">
        <v>359</v>
      </c>
      <c r="M12" s="171" t="s">
        <v>332</v>
      </c>
      <c r="N12" s="175" t="s">
        <v>360</v>
      </c>
      <c r="O12" s="171" t="s">
        <v>332</v>
      </c>
      <c r="P12" s="175" t="s">
        <v>360</v>
      </c>
      <c r="Q12" s="171" t="s">
        <v>332</v>
      </c>
      <c r="R12" s="176" t="s">
        <v>360</v>
      </c>
    </row>
    <row r="13" spans="1:18" ht="106.5" customHeight="1" thickBot="1">
      <c r="A13" s="165" t="s">
        <v>352</v>
      </c>
      <c r="B13" s="174" t="s">
        <v>353</v>
      </c>
      <c r="C13" s="167" t="s">
        <v>325</v>
      </c>
      <c r="D13" s="165" t="s">
        <v>326</v>
      </c>
      <c r="E13" s="165" t="s">
        <v>361</v>
      </c>
      <c r="F13" s="147" t="s">
        <v>355</v>
      </c>
      <c r="G13" s="147" t="s">
        <v>356</v>
      </c>
      <c r="H13" s="168" t="s">
        <v>357</v>
      </c>
      <c r="I13" s="169" t="s">
        <v>358</v>
      </c>
      <c r="J13" s="154" t="s">
        <v>336</v>
      </c>
      <c r="K13" s="171" t="s">
        <v>332</v>
      </c>
      <c r="L13" s="176" t="s">
        <v>362</v>
      </c>
      <c r="M13" s="171" t="s">
        <v>332</v>
      </c>
      <c r="N13" s="176" t="s">
        <v>363</v>
      </c>
      <c r="O13" s="171" t="s">
        <v>332</v>
      </c>
      <c r="P13" s="176" t="s">
        <v>363</v>
      </c>
      <c r="Q13" s="171" t="s">
        <v>332</v>
      </c>
      <c r="R13" s="176" t="s">
        <v>360</v>
      </c>
    </row>
    <row r="14" spans="1:18" ht="64.5" thickBot="1">
      <c r="A14" s="161" t="s">
        <v>364</v>
      </c>
      <c r="B14" s="177" t="s">
        <v>365</v>
      </c>
      <c r="C14" s="160" t="s">
        <v>325</v>
      </c>
      <c r="D14" s="161" t="s">
        <v>334</v>
      </c>
      <c r="E14" s="161" t="s">
        <v>366</v>
      </c>
      <c r="F14" s="158" t="s">
        <v>367</v>
      </c>
      <c r="G14" s="158" t="s">
        <v>368</v>
      </c>
      <c r="H14" s="162" t="s">
        <v>369</v>
      </c>
      <c r="I14" s="163" t="s">
        <v>370</v>
      </c>
      <c r="J14" s="154" t="s">
        <v>336</v>
      </c>
      <c r="K14" s="154" t="s">
        <v>332</v>
      </c>
      <c r="L14" s="178" t="s">
        <v>371</v>
      </c>
      <c r="M14" s="154" t="s">
        <v>332</v>
      </c>
      <c r="N14" s="179" t="s">
        <v>372</v>
      </c>
      <c r="O14" s="154" t="s">
        <v>332</v>
      </c>
      <c r="P14" s="179" t="s">
        <v>372</v>
      </c>
      <c r="Q14" s="154" t="s">
        <v>336</v>
      </c>
      <c r="R14" s="157"/>
    </row>
    <row r="15" spans="1:18" ht="51.75" thickBot="1">
      <c r="A15" s="161" t="s">
        <v>373</v>
      </c>
      <c r="B15" s="177" t="s">
        <v>374</v>
      </c>
      <c r="C15" s="160" t="s">
        <v>325</v>
      </c>
      <c r="D15" s="161" t="s">
        <v>334</v>
      </c>
      <c r="E15" s="161" t="s">
        <v>366</v>
      </c>
      <c r="F15" s="158" t="s">
        <v>367</v>
      </c>
      <c r="G15" s="158" t="s">
        <v>368</v>
      </c>
      <c r="H15" s="162" t="s">
        <v>369</v>
      </c>
      <c r="I15" s="163" t="s">
        <v>370</v>
      </c>
      <c r="J15" s="154" t="s">
        <v>336</v>
      </c>
      <c r="K15" s="154" t="s">
        <v>332</v>
      </c>
      <c r="L15" s="178" t="s">
        <v>371</v>
      </c>
      <c r="M15" s="154" t="s">
        <v>336</v>
      </c>
      <c r="N15" s="179" t="s">
        <v>372</v>
      </c>
      <c r="O15" s="154" t="s">
        <v>332</v>
      </c>
      <c r="P15" s="179" t="s">
        <v>372</v>
      </c>
      <c r="Q15" s="154" t="s">
        <v>336</v>
      </c>
      <c r="R15" s="157"/>
    </row>
    <row r="16" spans="1:18" ht="135.75" thickBot="1">
      <c r="A16" s="165" t="s">
        <v>375</v>
      </c>
      <c r="B16" s="174" t="s">
        <v>376</v>
      </c>
      <c r="C16" s="167" t="s">
        <v>325</v>
      </c>
      <c r="D16" s="165" t="s">
        <v>326</v>
      </c>
      <c r="E16" s="165" t="s">
        <v>361</v>
      </c>
      <c r="F16" s="147" t="s">
        <v>377</v>
      </c>
      <c r="G16" s="147" t="s">
        <v>356</v>
      </c>
      <c r="H16" s="168" t="s">
        <v>357</v>
      </c>
      <c r="I16" s="169" t="s">
        <v>358</v>
      </c>
      <c r="J16" s="154" t="s">
        <v>336</v>
      </c>
      <c r="K16" s="171" t="s">
        <v>332</v>
      </c>
      <c r="L16" s="175" t="s">
        <v>362</v>
      </c>
      <c r="M16" s="171" t="s">
        <v>332</v>
      </c>
      <c r="N16" s="175" t="s">
        <v>378</v>
      </c>
      <c r="O16" s="171" t="s">
        <v>332</v>
      </c>
      <c r="P16" s="175" t="s">
        <v>378</v>
      </c>
      <c r="Q16" s="171" t="s">
        <v>332</v>
      </c>
      <c r="R16" s="175" t="s">
        <v>378</v>
      </c>
    </row>
    <row r="17" spans="1:18" ht="135.75" thickBot="1">
      <c r="A17" s="165" t="s">
        <v>375</v>
      </c>
      <c r="B17" s="174" t="s">
        <v>376</v>
      </c>
      <c r="C17" s="167" t="s">
        <v>325</v>
      </c>
      <c r="D17" s="165" t="s">
        <v>326</v>
      </c>
      <c r="E17" s="165" t="s">
        <v>354</v>
      </c>
      <c r="F17" s="147" t="s">
        <v>377</v>
      </c>
      <c r="G17" s="147" t="s">
        <v>356</v>
      </c>
      <c r="H17" s="168" t="s">
        <v>357</v>
      </c>
      <c r="I17" s="180" t="s">
        <v>358</v>
      </c>
      <c r="J17" s="154" t="s">
        <v>336</v>
      </c>
      <c r="K17" s="171" t="s">
        <v>332</v>
      </c>
      <c r="L17" s="175" t="s">
        <v>359</v>
      </c>
      <c r="M17" s="171" t="s">
        <v>332</v>
      </c>
      <c r="N17" s="175" t="s">
        <v>378</v>
      </c>
      <c r="O17" s="171" t="s">
        <v>332</v>
      </c>
      <c r="P17" s="175" t="s">
        <v>378</v>
      </c>
      <c r="Q17" s="171" t="s">
        <v>332</v>
      </c>
      <c r="R17" s="175" t="s">
        <v>378</v>
      </c>
    </row>
    <row r="18" spans="1:18" ht="135.75" thickBot="1">
      <c r="A18" s="165" t="s">
        <v>379</v>
      </c>
      <c r="B18" s="174" t="s">
        <v>380</v>
      </c>
      <c r="C18" s="167" t="s">
        <v>325</v>
      </c>
      <c r="D18" s="165" t="s">
        <v>326</v>
      </c>
      <c r="E18" s="165" t="s">
        <v>361</v>
      </c>
      <c r="F18" s="147" t="s">
        <v>381</v>
      </c>
      <c r="G18" s="147" t="s">
        <v>356</v>
      </c>
      <c r="H18" s="168" t="s">
        <v>357</v>
      </c>
      <c r="I18" s="169" t="s">
        <v>358</v>
      </c>
      <c r="J18" s="154" t="s">
        <v>336</v>
      </c>
      <c r="K18" s="171" t="s">
        <v>332</v>
      </c>
      <c r="L18" s="175" t="s">
        <v>362</v>
      </c>
      <c r="M18" s="171" t="s">
        <v>332</v>
      </c>
      <c r="N18" s="175" t="s">
        <v>378</v>
      </c>
      <c r="O18" s="171" t="s">
        <v>332</v>
      </c>
      <c r="P18" s="175" t="s">
        <v>378</v>
      </c>
      <c r="Q18" s="171" t="s">
        <v>332</v>
      </c>
      <c r="R18" s="175" t="s">
        <v>378</v>
      </c>
    </row>
    <row r="19" spans="1:18" ht="120.75" customHeight="1" thickBot="1">
      <c r="A19" s="165" t="s">
        <v>382</v>
      </c>
      <c r="B19" s="181" t="s">
        <v>383</v>
      </c>
      <c r="C19" s="167" t="s">
        <v>325</v>
      </c>
      <c r="D19" s="165" t="s">
        <v>384</v>
      </c>
      <c r="E19" s="165" t="s">
        <v>385</v>
      </c>
      <c r="F19" s="147" t="s">
        <v>386</v>
      </c>
      <c r="G19" s="147" t="s">
        <v>329</v>
      </c>
      <c r="H19" s="168" t="s">
        <v>387</v>
      </c>
      <c r="I19" s="153" t="s">
        <v>388</v>
      </c>
      <c r="J19" s="171" t="s">
        <v>336</v>
      </c>
      <c r="K19" s="171" t="s">
        <v>332</v>
      </c>
      <c r="L19" s="182"/>
      <c r="M19" s="171" t="s">
        <v>332</v>
      </c>
      <c r="N19" s="183" t="s">
        <v>389</v>
      </c>
      <c r="O19" s="171" t="s">
        <v>332</v>
      </c>
      <c r="P19" s="182" t="s">
        <v>390</v>
      </c>
      <c r="Q19" s="171" t="s">
        <v>336</v>
      </c>
      <c r="R19" s="182" t="s">
        <v>391</v>
      </c>
    </row>
    <row r="20" spans="1:18" ht="135.75" thickBot="1">
      <c r="A20" s="184">
        <v>349</v>
      </c>
      <c r="B20" s="185" t="s">
        <v>392</v>
      </c>
      <c r="C20" s="167" t="s">
        <v>325</v>
      </c>
      <c r="D20" s="165" t="s">
        <v>384</v>
      </c>
      <c r="E20" s="186" t="s">
        <v>393</v>
      </c>
      <c r="F20" s="187">
        <v>43174</v>
      </c>
      <c r="G20" s="187">
        <v>43222</v>
      </c>
      <c r="H20" s="168" t="s">
        <v>357</v>
      </c>
      <c r="I20" s="153" t="s">
        <v>394</v>
      </c>
      <c r="J20" s="171" t="s">
        <v>336</v>
      </c>
      <c r="K20" s="171" t="s">
        <v>336</v>
      </c>
      <c r="L20" s="188" t="s">
        <v>395</v>
      </c>
      <c r="M20" s="171" t="s">
        <v>336</v>
      </c>
      <c r="N20" s="189" t="s">
        <v>396</v>
      </c>
      <c r="O20" s="171" t="s">
        <v>336</v>
      </c>
      <c r="P20" s="189" t="s">
        <v>397</v>
      </c>
      <c r="Q20" s="171" t="s">
        <v>332</v>
      </c>
      <c r="R20" s="189" t="s">
        <v>398</v>
      </c>
    </row>
  </sheetData>
  <sheetProtection formatCells="0" formatColumns="0" formatRows="0" insertHyperlinks="0" selectLockedCells="1"/>
  <mergeCells count="16">
    <mergeCell ref="H2:H3"/>
    <mergeCell ref="I2:I3"/>
    <mergeCell ref="K2:L2"/>
    <mergeCell ref="M2:N2"/>
    <mergeCell ref="O2:P2"/>
    <mergeCell ref="Q2:R2"/>
    <mergeCell ref="A1:C1"/>
    <mergeCell ref="D1:I1"/>
    <mergeCell ref="J1:R1"/>
    <mergeCell ref="A2:A3"/>
    <mergeCell ref="B2:B3"/>
    <mergeCell ref="C2:C3"/>
    <mergeCell ref="D2:D3"/>
    <mergeCell ref="E2:E3"/>
    <mergeCell ref="F2:F3"/>
    <mergeCell ref="G2:G3"/>
  </mergeCells>
  <dataValidations count="1">
    <dataValidation allowBlank="1" showErrorMessage="1" promptTitle="Escoger" prompt="SI o NO (Si la respuesta es SI por favor diligenciar la hoja 2 (Monitoreo))_x000a_" sqref="J7:J8" xr:uid="{4F1F52F1-97BA-4642-A4FB-9BC7B3367AB9}"/>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0">
        <x14:dataValidation type="list" allowBlank="1" showInputMessage="1" showErrorMessage="1" promptTitle="Escoger" prompt="SI o NO" xr:uid="{20EF1A75-1772-4E3A-816C-171E58D3E8D3}">
          <x14:formula1>
            <xm:f>'Z:\2018\2. FORTALECIMIENTO DE LA GESTIÓN SECTORIAL E INSTITUCIONAL\10. PAAC\MONITOREO PAAC\II TRIMESTRE\[Monitoreo racionalización de trámites - Subdirección de Aseguramiento de la Calidad - Luis B 3.xlsx]Filtro'!#REF!</xm:f>
          </x14:formula1>
          <xm:sqref>K20 M20 O20 Q20</xm:sqref>
        </x14:dataValidation>
        <x14:dataValidation type="list" allowBlank="1" showInputMessage="1" showErrorMessage="1" promptTitle="Escoger" prompt="SI o NO (Si la respuesta es SI por favor diligenciar la hoja 2 (Monitoreo))_x000a_" xr:uid="{33606265-A997-4B7F-B4DB-78B9177F296C}">
          <x14:formula1>
            <xm:f>'Z:\2018\2. FORTALECIMIENTO DE LA GESTIÓN SECTORIAL E INSTITUCIONAL\10. PAAC\MONITOREO PAAC\II TRIMESTRE\[Monitoreo racionalización de trámites - Subdirección de Aseguramiento de la Calidad - Luis B 3.xlsx]Filtro'!#REF!</xm:f>
          </x14:formula1>
          <xm:sqref>J20</xm:sqref>
        </x14:dataValidation>
        <x14:dataValidation type="list" allowBlank="1" showInputMessage="1" showErrorMessage="1" promptTitle="Escoger" prompt="SI o NO" xr:uid="{74511BB6-6A7F-4F13-B7D6-2A798FAF25C0}">
          <x14:formula1>
            <xm:f>[Formato_monitoreo_racionalización_de_trámites.xlsx]Filtro!#REF!</xm:f>
          </x14:formula1>
          <xm:sqref>Q14:Q15 M14:M15 O14:O15 K14:K15</xm:sqref>
        </x14:dataValidation>
        <x14:dataValidation type="list" allowBlank="1" showInputMessage="1" showErrorMessage="1" promptTitle="Escoger" prompt="SI o NO (Si la respuesta es SI por favor diligenciar la hoja 2 (Monitoreo))_x000a_" xr:uid="{6C83CC1B-CEAB-4EF0-B7C2-663E0121BC1C}">
          <x14:formula1>
            <xm:f>[Formato_monitoreo_racionalización_de_trámites.xlsx]Filtro!#REF!</xm:f>
          </x14:formula1>
          <xm:sqref>J14:J15</xm:sqref>
        </x14:dataValidation>
        <x14:dataValidation type="list" allowBlank="1" showInputMessage="1" showErrorMessage="1" promptTitle="Escoger" prompt="SI o NO" xr:uid="{447FCEA3-FCAB-44EE-BF07-8225BCF1D1A1}">
          <x14:formula1>
            <xm:f>'[Monitoreo racionalización de trámites - Dirección de Calidad - Diana Rios.xlsx]Filtro'!#REF!</xm:f>
          </x14:formula1>
          <xm:sqref>Q19 M19 O19 K19</xm:sqref>
        </x14:dataValidation>
        <x14:dataValidation type="list" allowBlank="1" showInputMessage="1" showErrorMessage="1" promptTitle="Escoger" prompt="SI o NO (Si la respuesta es SI por favor diligenciar la hoja 2 (Monitoreo))_x000a_" xr:uid="{D5B82E59-AF16-4629-957D-C2308AD2854F}">
          <x14:formula1>
            <xm:f>'[Monitoreo racionalización de trámites - Dirección de Calidad - Diana Rios.xlsx]Filtro'!#REF!</xm:f>
          </x14:formula1>
          <xm:sqref>J19</xm:sqref>
        </x14:dataValidation>
        <x14:dataValidation type="list" allowBlank="1" showInputMessage="1" showErrorMessage="1" promptTitle="Escoger" prompt="SI o NO" xr:uid="{A7289111-8DF6-4DD9-8F02-234997CCD2AC}">
          <x14:formula1>
            <xm:f>'Z:\2018\2. FORTALECIMIENTO DE LA GESTIÓN SECTORIAL E INSTITUCIONAL\10. PAAC\MONITOREO PAAC\II TRIMESTRE\[Monitoreo racionalización de trámites - Subdirección de Aseguramiento de la Calidad - Luis B 2.xlsx]Filtro'!#REF!</xm:f>
          </x14:formula1>
          <xm:sqref>Q5:Q6 O5:O6 M5:M6 K5:K6 O10:O11 M10:M11 K10:K11 Q10:Q11</xm:sqref>
        </x14:dataValidation>
        <x14:dataValidation type="list" allowBlank="1" showInputMessage="1" showErrorMessage="1" promptTitle="Escoger" prompt="SI o NO (Si la respuesta es SI por favor diligenciar la hoja 2 (Monitoreo))_x000a_" xr:uid="{0EF7C3D3-469B-4B92-996E-FFD0CAAE69B9}">
          <x14:formula1>
            <xm:f>'Z:\2018\2. FORTALECIMIENTO DE LA GESTIÓN SECTORIAL E INSTITUCIONAL\10. PAAC\MONITOREO PAAC\II TRIMESTRE\[Monitoreo racionalización de trámites - Subdirección de Aseguramiento de la Calidad - Luis B 2.xlsx]Filtro'!#REF!</xm:f>
          </x14:formula1>
          <xm:sqref>J5:J6 J10:J11</xm:sqref>
        </x14:dataValidation>
        <x14:dataValidation type="list" allowBlank="1" showInputMessage="1" showErrorMessage="1" promptTitle="Escoger" prompt="SI o NO (Si la respuesta es SI por favor diligenciar la hoja 2 (Monitoreo))_x000a_" xr:uid="{74C22A7F-441B-48EC-95FE-D65DC402A725}">
          <x14:formula1>
            <xm:f>'[Consolidado monitoreo racionalización de trámites III Trim.xlsx]Filtro'!#REF!</xm:f>
          </x14:formula1>
          <xm:sqref>J4 J9 J12:J13 J16:J18</xm:sqref>
        </x14:dataValidation>
        <x14:dataValidation type="list" allowBlank="1" showInputMessage="1" showErrorMessage="1" promptTitle="Escoger" prompt="SI o NO" xr:uid="{A2DAB231-6AC5-4222-989A-555E86C7B40F}">
          <x14:formula1>
            <xm:f>'[Consolidado monitoreo racionalización de trámites III Trim.xlsx]Filtro'!#REF!</xm:f>
          </x14:formula1>
          <xm:sqref>K4 O4 M4 Q4 M16:M18 Q16:Q18 K16:K18 M7:M9 O7:O9 K7:K9 Q7:Q9 K12:K13 Q12:Q13 M12:M13 O12:O13 O16:O18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zoomScale="55" zoomScaleNormal="55" workbookViewId="0">
      <selection activeCell="H4" sqref="H4"/>
    </sheetView>
  </sheetViews>
  <sheetFormatPr baseColWidth="10" defaultRowHeight="15"/>
  <cols>
    <col min="1" max="1" width="22.140625" customWidth="1"/>
    <col min="3" max="3" width="42.85546875" customWidth="1"/>
    <col min="4" max="4" width="23.28515625" bestFit="1" customWidth="1"/>
    <col min="5" max="5" width="30.140625" customWidth="1"/>
    <col min="7" max="7" width="16" bestFit="1" customWidth="1"/>
    <col min="8" max="8" width="18.85546875" customWidth="1"/>
    <col min="9" max="9" width="44.42578125" customWidth="1"/>
  </cols>
  <sheetData>
    <row r="1" spans="1:9" ht="21" thickBot="1">
      <c r="A1" s="112" t="s">
        <v>46</v>
      </c>
      <c r="B1" s="113"/>
      <c r="C1" s="113"/>
      <c r="D1" s="113"/>
      <c r="E1" s="113"/>
      <c r="F1" s="113"/>
      <c r="G1" s="113"/>
      <c r="H1" s="113"/>
      <c r="I1" s="113"/>
    </row>
    <row r="2" spans="1:9" ht="18" customHeight="1" thickBot="1">
      <c r="A2" s="115" t="s">
        <v>26</v>
      </c>
      <c r="B2" s="117" t="s">
        <v>27</v>
      </c>
      <c r="C2" s="117"/>
      <c r="D2" s="119" t="s">
        <v>47</v>
      </c>
      <c r="E2" s="117" t="s">
        <v>48</v>
      </c>
      <c r="F2" s="121" t="s">
        <v>49</v>
      </c>
      <c r="G2" s="121"/>
      <c r="H2" s="114"/>
      <c r="I2" s="114"/>
    </row>
    <row r="3" spans="1:9" ht="48" thickBot="1">
      <c r="A3" s="116"/>
      <c r="B3" s="118"/>
      <c r="C3" s="118"/>
      <c r="D3" s="120"/>
      <c r="E3" s="118"/>
      <c r="F3" s="34" t="s">
        <v>50</v>
      </c>
      <c r="G3" s="34" t="s">
        <v>51</v>
      </c>
      <c r="H3" s="74" t="s">
        <v>238</v>
      </c>
      <c r="I3" s="62" t="s">
        <v>237</v>
      </c>
    </row>
    <row r="4" spans="1:9" ht="156.75">
      <c r="A4" s="109" t="s">
        <v>52</v>
      </c>
      <c r="B4" s="19" t="s">
        <v>2</v>
      </c>
      <c r="C4" s="20" t="s">
        <v>53</v>
      </c>
      <c r="D4" s="20" t="s">
        <v>54</v>
      </c>
      <c r="E4" s="20" t="s">
        <v>55</v>
      </c>
      <c r="F4" s="21">
        <v>43101</v>
      </c>
      <c r="G4" s="21">
        <v>43465</v>
      </c>
      <c r="H4" s="99">
        <v>1</v>
      </c>
      <c r="I4" s="73" t="s">
        <v>254</v>
      </c>
    </row>
    <row r="5" spans="1:9" ht="42.75">
      <c r="A5" s="110"/>
      <c r="B5" s="22" t="s">
        <v>56</v>
      </c>
      <c r="C5" s="23" t="s">
        <v>57</v>
      </c>
      <c r="D5" s="24" t="s">
        <v>58</v>
      </c>
      <c r="E5" s="23" t="s">
        <v>59</v>
      </c>
      <c r="F5" s="25">
        <v>43101</v>
      </c>
      <c r="G5" s="25">
        <v>43465</v>
      </c>
      <c r="H5" s="72">
        <v>1</v>
      </c>
      <c r="I5" s="40" t="s">
        <v>255</v>
      </c>
    </row>
    <row r="6" spans="1:9" ht="57">
      <c r="A6" s="110"/>
      <c r="B6" s="22" t="s">
        <v>60</v>
      </c>
      <c r="C6" s="23" t="s">
        <v>61</v>
      </c>
      <c r="D6" s="24" t="s">
        <v>62</v>
      </c>
      <c r="E6" s="23" t="s">
        <v>59</v>
      </c>
      <c r="F6" s="25">
        <v>43101</v>
      </c>
      <c r="G6" s="25">
        <v>43465</v>
      </c>
      <c r="H6" s="72">
        <v>1</v>
      </c>
      <c r="I6" s="40" t="s">
        <v>256</v>
      </c>
    </row>
    <row r="7" spans="1:9" ht="156.75">
      <c r="A7" s="110"/>
      <c r="B7" s="22" t="s">
        <v>63</v>
      </c>
      <c r="C7" s="23" t="s">
        <v>64</v>
      </c>
      <c r="D7" s="26" t="s">
        <v>65</v>
      </c>
      <c r="E7" s="23" t="s">
        <v>66</v>
      </c>
      <c r="F7" s="25">
        <v>43101</v>
      </c>
      <c r="G7" s="25">
        <v>43465</v>
      </c>
      <c r="H7" s="72">
        <v>1</v>
      </c>
      <c r="I7" s="40" t="s">
        <v>257</v>
      </c>
    </row>
    <row r="8" spans="1:9" ht="256.5">
      <c r="A8" s="110"/>
      <c r="B8" s="22" t="s">
        <v>67</v>
      </c>
      <c r="C8" s="23" t="s">
        <v>68</v>
      </c>
      <c r="D8" s="24" t="s">
        <v>69</v>
      </c>
      <c r="E8" s="23" t="s">
        <v>59</v>
      </c>
      <c r="F8" s="25">
        <v>43101</v>
      </c>
      <c r="G8" s="25">
        <v>43465</v>
      </c>
      <c r="H8" s="72">
        <v>1</v>
      </c>
      <c r="I8" s="40" t="s">
        <v>258</v>
      </c>
    </row>
    <row r="9" spans="1:9" ht="128.25">
      <c r="A9" s="110"/>
      <c r="B9" s="22" t="s">
        <v>70</v>
      </c>
      <c r="C9" s="23" t="s">
        <v>71</v>
      </c>
      <c r="D9" s="24" t="s">
        <v>69</v>
      </c>
      <c r="E9" s="23" t="s">
        <v>59</v>
      </c>
      <c r="F9" s="25">
        <v>43101</v>
      </c>
      <c r="G9" s="25">
        <v>43465</v>
      </c>
      <c r="H9" s="72">
        <v>1</v>
      </c>
      <c r="I9" s="40" t="s">
        <v>259</v>
      </c>
    </row>
    <row r="10" spans="1:9" ht="299.25">
      <c r="A10" s="110"/>
      <c r="B10" s="22" t="s">
        <v>72</v>
      </c>
      <c r="C10" s="23" t="s">
        <v>73</v>
      </c>
      <c r="D10" s="26" t="s">
        <v>74</v>
      </c>
      <c r="E10" s="23" t="s">
        <v>75</v>
      </c>
      <c r="F10" s="25">
        <v>43101</v>
      </c>
      <c r="G10" s="25">
        <v>43465</v>
      </c>
      <c r="H10" s="72">
        <v>1</v>
      </c>
      <c r="I10" s="40" t="s">
        <v>260</v>
      </c>
    </row>
    <row r="11" spans="1:9" ht="128.25">
      <c r="A11" s="110"/>
      <c r="B11" s="22" t="s">
        <v>76</v>
      </c>
      <c r="C11" s="23" t="s">
        <v>77</v>
      </c>
      <c r="D11" s="26" t="s">
        <v>74</v>
      </c>
      <c r="E11" s="23" t="s">
        <v>78</v>
      </c>
      <c r="F11" s="25">
        <v>43101</v>
      </c>
      <c r="G11" s="25">
        <v>43465</v>
      </c>
      <c r="H11" s="72">
        <v>1</v>
      </c>
      <c r="I11" s="40" t="s">
        <v>261</v>
      </c>
    </row>
    <row r="12" spans="1:9" ht="342">
      <c r="A12" s="110"/>
      <c r="B12" s="22" t="s">
        <v>79</v>
      </c>
      <c r="C12" s="23" t="s">
        <v>80</v>
      </c>
      <c r="D12" s="26" t="s">
        <v>74</v>
      </c>
      <c r="E12" s="23" t="s">
        <v>81</v>
      </c>
      <c r="F12" s="25">
        <v>43101</v>
      </c>
      <c r="G12" s="25">
        <v>43465</v>
      </c>
      <c r="H12" s="72">
        <v>1</v>
      </c>
      <c r="I12" s="40" t="s">
        <v>262</v>
      </c>
    </row>
    <row r="13" spans="1:9" ht="142.5">
      <c r="A13" s="110"/>
      <c r="B13" s="22" t="s">
        <v>82</v>
      </c>
      <c r="C13" s="23" t="s">
        <v>83</v>
      </c>
      <c r="D13" s="26" t="s">
        <v>74</v>
      </c>
      <c r="E13" s="23" t="s">
        <v>84</v>
      </c>
      <c r="F13" s="25">
        <v>43101</v>
      </c>
      <c r="G13" s="25">
        <v>43465</v>
      </c>
      <c r="H13" s="72">
        <v>1</v>
      </c>
      <c r="I13" s="40" t="s">
        <v>263</v>
      </c>
    </row>
    <row r="14" spans="1:9" ht="128.25">
      <c r="A14" s="110"/>
      <c r="B14" s="22" t="s">
        <v>85</v>
      </c>
      <c r="C14" s="23" t="s">
        <v>86</v>
      </c>
      <c r="D14" s="23" t="s">
        <v>87</v>
      </c>
      <c r="E14" s="23" t="s">
        <v>88</v>
      </c>
      <c r="F14" s="25">
        <v>43101</v>
      </c>
      <c r="G14" s="25">
        <v>43465</v>
      </c>
      <c r="H14" s="72">
        <v>1</v>
      </c>
      <c r="I14" s="40" t="s">
        <v>264</v>
      </c>
    </row>
    <row r="15" spans="1:9" ht="256.5">
      <c r="A15" s="110"/>
      <c r="B15" s="22" t="s">
        <v>89</v>
      </c>
      <c r="C15" s="23" t="s">
        <v>90</v>
      </c>
      <c r="D15" s="23" t="s">
        <v>87</v>
      </c>
      <c r="E15" s="23" t="s">
        <v>91</v>
      </c>
      <c r="F15" s="25">
        <v>43101</v>
      </c>
      <c r="G15" s="25">
        <v>43465</v>
      </c>
      <c r="H15" s="72">
        <v>1</v>
      </c>
      <c r="I15" s="97" t="s">
        <v>265</v>
      </c>
    </row>
    <row r="16" spans="1:9" ht="85.5">
      <c r="A16" s="110"/>
      <c r="B16" s="22" t="s">
        <v>92</v>
      </c>
      <c r="C16" s="23" t="s">
        <v>93</v>
      </c>
      <c r="D16" s="23" t="s">
        <v>94</v>
      </c>
      <c r="E16" s="23" t="s">
        <v>95</v>
      </c>
      <c r="F16" s="25">
        <v>43101</v>
      </c>
      <c r="G16" s="25">
        <v>43465</v>
      </c>
      <c r="H16" s="72">
        <v>1</v>
      </c>
      <c r="I16" s="97" t="s">
        <v>266</v>
      </c>
    </row>
    <row r="17" spans="1:9" ht="171">
      <c r="A17" s="110"/>
      <c r="B17" s="22" t="s">
        <v>96</v>
      </c>
      <c r="C17" s="23" t="s">
        <v>97</v>
      </c>
      <c r="D17" s="23" t="s">
        <v>98</v>
      </c>
      <c r="E17" s="23" t="s">
        <v>99</v>
      </c>
      <c r="F17" s="25">
        <v>43101</v>
      </c>
      <c r="G17" s="25">
        <v>43465</v>
      </c>
      <c r="H17" s="72">
        <v>1</v>
      </c>
      <c r="I17" s="97" t="s">
        <v>267</v>
      </c>
    </row>
    <row r="18" spans="1:9" ht="313.5">
      <c r="A18" s="110" t="s">
        <v>100</v>
      </c>
      <c r="B18" s="22" t="s">
        <v>5</v>
      </c>
      <c r="C18" s="23" t="s">
        <v>101</v>
      </c>
      <c r="D18" s="23" t="s">
        <v>102</v>
      </c>
      <c r="E18" s="23" t="s">
        <v>78</v>
      </c>
      <c r="F18" s="25">
        <v>43101</v>
      </c>
      <c r="G18" s="25">
        <v>43465</v>
      </c>
      <c r="H18" s="79">
        <v>0.75</v>
      </c>
      <c r="I18" s="97" t="s">
        <v>268</v>
      </c>
    </row>
    <row r="19" spans="1:9" ht="85.5">
      <c r="A19" s="110"/>
      <c r="B19" s="22" t="s">
        <v>7</v>
      </c>
      <c r="C19" s="23" t="s">
        <v>103</v>
      </c>
      <c r="D19" s="23" t="s">
        <v>104</v>
      </c>
      <c r="E19" s="23" t="s">
        <v>78</v>
      </c>
      <c r="F19" s="25">
        <v>43101</v>
      </c>
      <c r="G19" s="25">
        <v>43465</v>
      </c>
      <c r="H19" s="79">
        <v>0.75</v>
      </c>
      <c r="I19" s="97" t="s">
        <v>269</v>
      </c>
    </row>
    <row r="20" spans="1:9" ht="342">
      <c r="A20" s="110"/>
      <c r="B20" s="22" t="s">
        <v>105</v>
      </c>
      <c r="C20" s="23" t="s">
        <v>106</v>
      </c>
      <c r="D20" s="23" t="s">
        <v>107</v>
      </c>
      <c r="E20" s="23" t="s">
        <v>88</v>
      </c>
      <c r="F20" s="25">
        <v>43101</v>
      </c>
      <c r="G20" s="25">
        <v>43465</v>
      </c>
      <c r="H20" s="79">
        <v>0.5</v>
      </c>
      <c r="I20" s="97" t="s">
        <v>270</v>
      </c>
    </row>
    <row r="21" spans="1:9" ht="285">
      <c r="A21" s="110"/>
      <c r="B21" s="22" t="s">
        <v>108</v>
      </c>
      <c r="C21" s="23" t="s">
        <v>109</v>
      </c>
      <c r="D21" s="24" t="s">
        <v>110</v>
      </c>
      <c r="E21" s="23" t="s">
        <v>111</v>
      </c>
      <c r="F21" s="25">
        <v>43101</v>
      </c>
      <c r="G21" s="25">
        <v>43465</v>
      </c>
      <c r="H21" s="79">
        <v>0.75</v>
      </c>
      <c r="I21" s="97" t="s">
        <v>271</v>
      </c>
    </row>
    <row r="22" spans="1:9" ht="409.5">
      <c r="A22" s="110"/>
      <c r="B22" s="22" t="s">
        <v>112</v>
      </c>
      <c r="C22" s="23" t="s">
        <v>113</v>
      </c>
      <c r="D22" s="24" t="s">
        <v>114</v>
      </c>
      <c r="E22" s="23" t="s">
        <v>59</v>
      </c>
      <c r="F22" s="25">
        <v>43101</v>
      </c>
      <c r="G22" s="25">
        <v>43465</v>
      </c>
      <c r="H22" s="79">
        <v>0.5</v>
      </c>
      <c r="I22" s="97" t="s">
        <v>272</v>
      </c>
    </row>
    <row r="23" spans="1:9" ht="142.5">
      <c r="A23" s="110"/>
      <c r="B23" s="22" t="s">
        <v>115</v>
      </c>
      <c r="C23" s="23" t="s">
        <v>116</v>
      </c>
      <c r="D23" s="23" t="s">
        <v>117</v>
      </c>
      <c r="E23" s="23" t="s">
        <v>59</v>
      </c>
      <c r="F23" s="25">
        <v>43101</v>
      </c>
      <c r="G23" s="25">
        <v>43281</v>
      </c>
      <c r="H23" s="79">
        <v>1</v>
      </c>
      <c r="I23" s="97" t="s">
        <v>273</v>
      </c>
    </row>
    <row r="24" spans="1:9" ht="71.25">
      <c r="A24" s="110"/>
      <c r="B24" s="22" t="s">
        <v>118</v>
      </c>
      <c r="C24" s="23" t="s">
        <v>119</v>
      </c>
      <c r="D24" s="23" t="s">
        <v>120</v>
      </c>
      <c r="E24" s="23" t="s">
        <v>78</v>
      </c>
      <c r="F24" s="25">
        <v>43101</v>
      </c>
      <c r="G24" s="25">
        <v>43465</v>
      </c>
      <c r="H24" s="79">
        <v>0.5</v>
      </c>
      <c r="I24" s="97" t="s">
        <v>274</v>
      </c>
    </row>
    <row r="25" spans="1:9" ht="99.75">
      <c r="A25" s="110" t="s">
        <v>121</v>
      </c>
      <c r="B25" s="22" t="s">
        <v>10</v>
      </c>
      <c r="C25" s="23" t="s">
        <v>122</v>
      </c>
      <c r="D25" s="24" t="s">
        <v>123</v>
      </c>
      <c r="E25" s="23" t="s">
        <v>59</v>
      </c>
      <c r="F25" s="28">
        <v>43101</v>
      </c>
      <c r="G25" s="28">
        <v>43131</v>
      </c>
      <c r="H25" s="79">
        <v>0.75</v>
      </c>
      <c r="I25" s="97" t="s">
        <v>275</v>
      </c>
    </row>
    <row r="26" spans="1:9" ht="228">
      <c r="A26" s="110"/>
      <c r="B26" s="22" t="s">
        <v>12</v>
      </c>
      <c r="C26" s="23" t="s">
        <v>124</v>
      </c>
      <c r="D26" s="24" t="s">
        <v>125</v>
      </c>
      <c r="E26" s="23" t="s">
        <v>59</v>
      </c>
      <c r="F26" s="28">
        <v>43101</v>
      </c>
      <c r="G26" s="28">
        <v>43131</v>
      </c>
      <c r="H26" s="79">
        <v>1</v>
      </c>
      <c r="I26" s="97" t="s">
        <v>276</v>
      </c>
    </row>
    <row r="27" spans="1:9" ht="199.5">
      <c r="A27" s="110"/>
      <c r="B27" s="22" t="s">
        <v>14</v>
      </c>
      <c r="C27" s="23" t="s">
        <v>126</v>
      </c>
      <c r="D27" s="26" t="s">
        <v>65</v>
      </c>
      <c r="E27" s="23" t="s">
        <v>59</v>
      </c>
      <c r="F27" s="25">
        <v>43101</v>
      </c>
      <c r="G27" s="25">
        <v>43465</v>
      </c>
      <c r="H27" s="79">
        <v>0.75</v>
      </c>
      <c r="I27" s="97" t="s">
        <v>277</v>
      </c>
    </row>
    <row r="28" spans="1:9" ht="199.5">
      <c r="A28" s="110"/>
      <c r="B28" s="22" t="s">
        <v>127</v>
      </c>
      <c r="C28" s="23" t="s">
        <v>128</v>
      </c>
      <c r="D28" s="26" t="s">
        <v>65</v>
      </c>
      <c r="E28" s="23" t="s">
        <v>59</v>
      </c>
      <c r="F28" s="25">
        <v>43101</v>
      </c>
      <c r="G28" s="25">
        <v>43465</v>
      </c>
      <c r="H28" s="79">
        <v>0.75</v>
      </c>
      <c r="I28" s="97" t="s">
        <v>278</v>
      </c>
    </row>
    <row r="29" spans="1:9" ht="28.5">
      <c r="A29" s="110"/>
      <c r="B29" s="22" t="s">
        <v>129</v>
      </c>
      <c r="C29" s="23" t="s">
        <v>130</v>
      </c>
      <c r="D29" s="24" t="s">
        <v>131</v>
      </c>
      <c r="E29" s="23" t="s">
        <v>59</v>
      </c>
      <c r="F29" s="25">
        <v>43101</v>
      </c>
      <c r="G29" s="25">
        <v>43190</v>
      </c>
      <c r="H29" s="72">
        <v>1</v>
      </c>
      <c r="I29" s="97" t="s">
        <v>279</v>
      </c>
    </row>
    <row r="30" spans="1:9" ht="114">
      <c r="A30" s="110"/>
      <c r="B30" s="22" t="s">
        <v>132</v>
      </c>
      <c r="C30" s="23" t="s">
        <v>133</v>
      </c>
      <c r="D30" s="24" t="s">
        <v>134</v>
      </c>
      <c r="E30" s="23" t="s">
        <v>95</v>
      </c>
      <c r="F30" s="25">
        <v>43101</v>
      </c>
      <c r="G30" s="25">
        <v>43465</v>
      </c>
      <c r="H30" s="79">
        <v>0.75</v>
      </c>
      <c r="I30" s="97" t="s">
        <v>280</v>
      </c>
    </row>
    <row r="31" spans="1:9" ht="171">
      <c r="A31" s="110" t="s">
        <v>135</v>
      </c>
      <c r="B31" s="29" t="s">
        <v>17</v>
      </c>
      <c r="C31" s="23" t="s">
        <v>136</v>
      </c>
      <c r="D31" s="24" t="s">
        <v>137</v>
      </c>
      <c r="E31" s="23" t="s">
        <v>59</v>
      </c>
      <c r="F31" s="25">
        <v>43101</v>
      </c>
      <c r="G31" s="25">
        <v>43465</v>
      </c>
      <c r="H31" s="79">
        <v>0.75</v>
      </c>
      <c r="I31" s="97" t="s">
        <v>281</v>
      </c>
    </row>
    <row r="32" spans="1:9" ht="114.75" thickBot="1">
      <c r="A32" s="111"/>
      <c r="B32" s="30" t="s">
        <v>19</v>
      </c>
      <c r="C32" s="31" t="s">
        <v>138</v>
      </c>
      <c r="D32" s="32" t="s">
        <v>139</v>
      </c>
      <c r="E32" s="31" t="s">
        <v>59</v>
      </c>
      <c r="F32" s="33">
        <v>43101</v>
      </c>
      <c r="G32" s="33">
        <v>43465</v>
      </c>
      <c r="H32" s="76"/>
      <c r="I32" s="98" t="s">
        <v>282</v>
      </c>
    </row>
    <row r="33" spans="8:8" ht="15.75">
      <c r="H33" s="92">
        <f>(SUM(H4:H31))/28</f>
        <v>0.875</v>
      </c>
    </row>
  </sheetData>
  <mergeCells count="11">
    <mergeCell ref="A4:A17"/>
    <mergeCell ref="A18:A24"/>
    <mergeCell ref="A25:A30"/>
    <mergeCell ref="A31:A32"/>
    <mergeCell ref="A1:I1"/>
    <mergeCell ref="H2:I2"/>
    <mergeCell ref="A2:A3"/>
    <mergeCell ref="B2:C3"/>
    <mergeCell ref="D2:D3"/>
    <mergeCell ref="E2:E3"/>
    <mergeCell ref="F2:G2"/>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
  <sheetViews>
    <sheetView zoomScale="70" zoomScaleNormal="70" workbookViewId="0">
      <selection activeCell="I4" sqref="I4"/>
    </sheetView>
  </sheetViews>
  <sheetFormatPr baseColWidth="10" defaultRowHeight="15"/>
  <cols>
    <col min="1" max="1" width="22.42578125" customWidth="1"/>
    <col min="3" max="3" width="31" customWidth="1"/>
    <col min="4" max="4" width="29.42578125" customWidth="1"/>
    <col min="5" max="5" width="23.5703125" customWidth="1"/>
    <col min="7" max="7" width="13.85546875" customWidth="1"/>
    <col min="8" max="8" width="15.42578125" customWidth="1"/>
    <col min="9" max="9" width="56.42578125" customWidth="1"/>
  </cols>
  <sheetData>
    <row r="1" spans="1:9" ht="21" thickBot="1">
      <c r="A1" s="122" t="s">
        <v>140</v>
      </c>
      <c r="B1" s="123"/>
      <c r="C1" s="123"/>
      <c r="D1" s="123"/>
      <c r="E1" s="123"/>
      <c r="F1" s="123"/>
      <c r="G1" s="123"/>
      <c r="H1" s="123"/>
      <c r="I1" s="123"/>
    </row>
    <row r="2" spans="1:9" ht="16.5" thickBot="1">
      <c r="A2" s="115" t="s">
        <v>26</v>
      </c>
      <c r="B2" s="125" t="s">
        <v>27</v>
      </c>
      <c r="C2" s="126"/>
      <c r="D2" s="129" t="s">
        <v>47</v>
      </c>
      <c r="E2" s="131" t="s">
        <v>48</v>
      </c>
      <c r="F2" s="119" t="s">
        <v>49</v>
      </c>
      <c r="G2" s="119"/>
      <c r="H2" s="119"/>
      <c r="I2" s="119"/>
    </row>
    <row r="3" spans="1:9" ht="38.25">
      <c r="A3" s="124"/>
      <c r="B3" s="127"/>
      <c r="C3" s="128"/>
      <c r="D3" s="130"/>
      <c r="E3" s="132"/>
      <c r="F3" s="46" t="s">
        <v>50</v>
      </c>
      <c r="G3" s="46" t="s">
        <v>50</v>
      </c>
      <c r="H3" s="47" t="s">
        <v>238</v>
      </c>
      <c r="I3" s="62" t="s">
        <v>237</v>
      </c>
    </row>
    <row r="4" spans="1:9" ht="171">
      <c r="A4" s="133" t="s">
        <v>141</v>
      </c>
      <c r="B4" s="35" t="s">
        <v>2</v>
      </c>
      <c r="C4" s="36" t="s">
        <v>142</v>
      </c>
      <c r="D4" s="36" t="s">
        <v>143</v>
      </c>
      <c r="E4" s="37" t="s">
        <v>144</v>
      </c>
      <c r="F4" s="28">
        <v>43102</v>
      </c>
      <c r="G4" s="38">
        <v>43465</v>
      </c>
      <c r="H4" s="79">
        <v>0.75</v>
      </c>
      <c r="I4" s="65" t="s">
        <v>243</v>
      </c>
    </row>
    <row r="5" spans="1:9" ht="71.25">
      <c r="A5" s="133"/>
      <c r="B5" s="35" t="s">
        <v>56</v>
      </c>
      <c r="C5" s="36" t="s">
        <v>145</v>
      </c>
      <c r="D5" s="36" t="s">
        <v>146</v>
      </c>
      <c r="E5" s="37" t="s">
        <v>147</v>
      </c>
      <c r="F5" s="28">
        <v>43102</v>
      </c>
      <c r="G5" s="38">
        <v>43465</v>
      </c>
      <c r="H5" s="79">
        <v>0.75</v>
      </c>
      <c r="I5" s="84" t="s">
        <v>244</v>
      </c>
    </row>
    <row r="6" spans="1:9" ht="57">
      <c r="A6" s="133" t="s">
        <v>148</v>
      </c>
      <c r="B6" s="35" t="s">
        <v>5</v>
      </c>
      <c r="C6" s="39" t="s">
        <v>149</v>
      </c>
      <c r="D6" s="40" t="s">
        <v>150</v>
      </c>
      <c r="E6" s="37" t="s">
        <v>151</v>
      </c>
      <c r="F6" s="28">
        <v>43102</v>
      </c>
      <c r="G6" s="38">
        <v>43465</v>
      </c>
      <c r="H6" s="79">
        <v>0.75</v>
      </c>
      <c r="I6" s="82" t="s">
        <v>245</v>
      </c>
    </row>
    <row r="7" spans="1:9" ht="30">
      <c r="A7" s="133"/>
      <c r="B7" s="35" t="s">
        <v>7</v>
      </c>
      <c r="C7" s="40" t="s">
        <v>152</v>
      </c>
      <c r="D7" s="40" t="s">
        <v>153</v>
      </c>
      <c r="E7" s="37" t="s">
        <v>154</v>
      </c>
      <c r="F7" s="28">
        <v>43102</v>
      </c>
      <c r="G7" s="38">
        <v>43281</v>
      </c>
      <c r="H7" s="79">
        <v>1</v>
      </c>
      <c r="I7" s="83" t="s">
        <v>246</v>
      </c>
    </row>
    <row r="8" spans="1:9" ht="42.75">
      <c r="A8" s="133" t="s">
        <v>155</v>
      </c>
      <c r="B8" s="35" t="s">
        <v>10</v>
      </c>
      <c r="C8" s="39" t="s">
        <v>156</v>
      </c>
      <c r="D8" s="40" t="s">
        <v>157</v>
      </c>
      <c r="E8" s="37" t="s">
        <v>154</v>
      </c>
      <c r="F8" s="28">
        <v>43102</v>
      </c>
      <c r="G8" s="38">
        <v>43465</v>
      </c>
      <c r="H8" s="79">
        <v>0.95</v>
      </c>
      <c r="I8" s="66" t="s">
        <v>247</v>
      </c>
    </row>
    <row r="9" spans="1:9" ht="99.75">
      <c r="A9" s="133"/>
      <c r="B9" s="35" t="s">
        <v>12</v>
      </c>
      <c r="C9" s="40" t="s">
        <v>158</v>
      </c>
      <c r="D9" s="40" t="s">
        <v>159</v>
      </c>
      <c r="E9" s="37" t="s">
        <v>160</v>
      </c>
      <c r="F9" s="28">
        <v>43102</v>
      </c>
      <c r="G9" s="38">
        <v>43465</v>
      </c>
      <c r="H9" s="79">
        <v>0.75</v>
      </c>
      <c r="I9" s="65" t="s">
        <v>248</v>
      </c>
    </row>
    <row r="10" spans="1:9" ht="57">
      <c r="A10" s="133" t="s">
        <v>161</v>
      </c>
      <c r="B10" s="35" t="s">
        <v>17</v>
      </c>
      <c r="C10" s="39" t="s">
        <v>162</v>
      </c>
      <c r="D10" s="40" t="s">
        <v>163</v>
      </c>
      <c r="E10" s="37" t="s">
        <v>164</v>
      </c>
      <c r="F10" s="28">
        <v>43102</v>
      </c>
      <c r="G10" s="38">
        <v>43465</v>
      </c>
      <c r="H10" s="79">
        <v>0.75</v>
      </c>
      <c r="I10" s="65" t="s">
        <v>249</v>
      </c>
    </row>
    <row r="11" spans="1:9" ht="57">
      <c r="A11" s="133"/>
      <c r="B11" s="35" t="s">
        <v>19</v>
      </c>
      <c r="C11" s="39" t="s">
        <v>165</v>
      </c>
      <c r="D11" s="40" t="s">
        <v>166</v>
      </c>
      <c r="E11" s="37" t="s">
        <v>164</v>
      </c>
      <c r="F11" s="28">
        <v>43102</v>
      </c>
      <c r="G11" s="38">
        <v>43465</v>
      </c>
      <c r="H11" s="79">
        <v>0.75</v>
      </c>
      <c r="I11" s="65" t="s">
        <v>250</v>
      </c>
    </row>
    <row r="12" spans="1:9" ht="72" thickBot="1">
      <c r="A12" s="133" t="s">
        <v>167</v>
      </c>
      <c r="B12" s="35" t="s">
        <v>22</v>
      </c>
      <c r="C12" s="36" t="s">
        <v>168</v>
      </c>
      <c r="D12" s="36" t="s">
        <v>169</v>
      </c>
      <c r="E12" s="37" t="s">
        <v>170</v>
      </c>
      <c r="F12" s="28">
        <v>43102</v>
      </c>
      <c r="G12" s="38">
        <v>43465</v>
      </c>
      <c r="H12" s="79">
        <v>0.75</v>
      </c>
      <c r="I12" s="67" t="s">
        <v>251</v>
      </c>
    </row>
    <row r="13" spans="1:9" ht="86.25" thickBot="1">
      <c r="A13" s="134"/>
      <c r="B13" s="41" t="s">
        <v>24</v>
      </c>
      <c r="C13" s="42" t="s">
        <v>171</v>
      </c>
      <c r="D13" s="42" t="s">
        <v>172</v>
      </c>
      <c r="E13" s="43" t="s">
        <v>164</v>
      </c>
      <c r="F13" s="44">
        <v>43102</v>
      </c>
      <c r="G13" s="45">
        <v>43465</v>
      </c>
      <c r="H13" s="79">
        <v>0.75</v>
      </c>
      <c r="I13" s="67" t="s">
        <v>252</v>
      </c>
    </row>
    <row r="14" spans="1:9">
      <c r="H14" s="77">
        <f>(SUM(H4:H13))/10</f>
        <v>0.79500000000000004</v>
      </c>
    </row>
  </sheetData>
  <mergeCells count="12">
    <mergeCell ref="A4:A5"/>
    <mergeCell ref="A6:A7"/>
    <mergeCell ref="A8:A9"/>
    <mergeCell ref="A10:A11"/>
    <mergeCell ref="A12:A13"/>
    <mergeCell ref="A1:I1"/>
    <mergeCell ref="A2:A3"/>
    <mergeCell ref="B2:C3"/>
    <mergeCell ref="D2:D3"/>
    <mergeCell ref="E2:E3"/>
    <mergeCell ref="F2:G2"/>
    <mergeCell ref="H2:I2"/>
  </mergeCell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topLeftCell="B1" zoomScale="70" zoomScaleNormal="70" workbookViewId="0">
      <selection activeCell="I4" sqref="I4"/>
    </sheetView>
  </sheetViews>
  <sheetFormatPr baseColWidth="10" defaultRowHeight="15"/>
  <cols>
    <col min="1" max="1" width="22" customWidth="1"/>
    <col min="3" max="3" width="39.42578125" customWidth="1"/>
    <col min="4" max="4" width="32" customWidth="1"/>
    <col min="5" max="5" width="36.140625" customWidth="1"/>
    <col min="7" max="7" width="16.5703125" customWidth="1"/>
    <col min="8" max="8" width="16.28515625" customWidth="1"/>
    <col min="9" max="9" width="74.5703125" customWidth="1"/>
  </cols>
  <sheetData>
    <row r="1" spans="1:9" ht="15.75">
      <c r="A1" s="135" t="s">
        <v>173</v>
      </c>
      <c r="B1" s="136"/>
      <c r="C1" s="136"/>
      <c r="D1" s="136"/>
      <c r="E1" s="136"/>
      <c r="F1" s="136"/>
      <c r="G1" s="136"/>
      <c r="H1" s="136"/>
      <c r="I1" s="136"/>
    </row>
    <row r="2" spans="1:9" ht="16.5" thickBot="1">
      <c r="A2" s="137" t="s">
        <v>26</v>
      </c>
      <c r="B2" s="138" t="s">
        <v>27</v>
      </c>
      <c r="C2" s="138"/>
      <c r="D2" s="139" t="s">
        <v>47</v>
      </c>
      <c r="E2" s="138" t="s">
        <v>48</v>
      </c>
      <c r="F2" s="139" t="s">
        <v>49</v>
      </c>
      <c r="G2" s="139"/>
      <c r="H2" s="139"/>
      <c r="I2" s="139"/>
    </row>
    <row r="3" spans="1:9" ht="38.25">
      <c r="A3" s="137"/>
      <c r="B3" s="138"/>
      <c r="C3" s="138"/>
      <c r="D3" s="139"/>
      <c r="E3" s="138"/>
      <c r="F3" s="60" t="s">
        <v>50</v>
      </c>
      <c r="G3" s="60" t="s">
        <v>50</v>
      </c>
      <c r="H3" s="60" t="s">
        <v>238</v>
      </c>
      <c r="I3" s="62" t="s">
        <v>237</v>
      </c>
    </row>
    <row r="4" spans="1:9" ht="57">
      <c r="A4" s="140" t="s">
        <v>174</v>
      </c>
      <c r="B4" s="48" t="s">
        <v>2</v>
      </c>
      <c r="C4" s="49" t="s">
        <v>175</v>
      </c>
      <c r="D4" s="50" t="s">
        <v>176</v>
      </c>
      <c r="E4" s="50" t="s">
        <v>177</v>
      </c>
      <c r="F4" s="51">
        <v>43132</v>
      </c>
      <c r="G4" s="52">
        <v>43465</v>
      </c>
      <c r="H4" s="27">
        <v>1</v>
      </c>
      <c r="I4" s="93" t="s">
        <v>283</v>
      </c>
    </row>
    <row r="5" spans="1:9" ht="187.5" customHeight="1">
      <c r="A5" s="140"/>
      <c r="B5" s="48" t="s">
        <v>56</v>
      </c>
      <c r="C5" s="36" t="s">
        <v>178</v>
      </c>
      <c r="D5" s="37" t="s">
        <v>179</v>
      </c>
      <c r="E5" s="37" t="s">
        <v>180</v>
      </c>
      <c r="F5" s="28">
        <v>43132</v>
      </c>
      <c r="G5" s="28">
        <v>43465</v>
      </c>
      <c r="H5" s="79">
        <v>0.75</v>
      </c>
      <c r="I5" s="53" t="s">
        <v>303</v>
      </c>
    </row>
    <row r="6" spans="1:9" ht="85.5">
      <c r="A6" s="140"/>
      <c r="B6" s="48" t="s">
        <v>60</v>
      </c>
      <c r="C6" s="36" t="s">
        <v>181</v>
      </c>
      <c r="D6" s="53" t="s">
        <v>182</v>
      </c>
      <c r="E6" s="37" t="s">
        <v>183</v>
      </c>
      <c r="F6" s="28">
        <v>43131</v>
      </c>
      <c r="G6" s="28">
        <v>43465</v>
      </c>
      <c r="H6" s="79">
        <v>0.75</v>
      </c>
      <c r="I6" s="94" t="s">
        <v>305</v>
      </c>
    </row>
    <row r="7" spans="1:9" ht="154.5">
      <c r="A7" s="140"/>
      <c r="B7" s="48" t="s">
        <v>63</v>
      </c>
      <c r="C7" s="36" t="s">
        <v>184</v>
      </c>
      <c r="D7" s="37" t="s">
        <v>185</v>
      </c>
      <c r="E7" s="37" t="s">
        <v>186</v>
      </c>
      <c r="F7" s="28">
        <v>43101</v>
      </c>
      <c r="G7" s="28">
        <v>43465</v>
      </c>
      <c r="H7" s="79">
        <v>0.75</v>
      </c>
      <c r="I7" s="63" t="s">
        <v>302</v>
      </c>
    </row>
    <row r="8" spans="1:9" ht="156.75">
      <c r="A8" s="140"/>
      <c r="B8" s="48" t="s">
        <v>67</v>
      </c>
      <c r="C8" s="54" t="s">
        <v>187</v>
      </c>
      <c r="D8" s="55" t="s">
        <v>188</v>
      </c>
      <c r="E8" s="56" t="s">
        <v>189</v>
      </c>
      <c r="F8" s="52">
        <v>43101</v>
      </c>
      <c r="G8" s="52">
        <v>43465</v>
      </c>
      <c r="H8" s="79">
        <v>0.75</v>
      </c>
      <c r="I8" s="69" t="s">
        <v>304</v>
      </c>
    </row>
    <row r="9" spans="1:9" ht="99.75">
      <c r="A9" s="140"/>
      <c r="B9" s="48" t="s">
        <v>70</v>
      </c>
      <c r="C9" s="54" t="s">
        <v>190</v>
      </c>
      <c r="D9" s="55" t="s">
        <v>191</v>
      </c>
      <c r="E9" s="56" t="s">
        <v>192</v>
      </c>
      <c r="F9" s="52">
        <v>43101</v>
      </c>
      <c r="G9" s="52">
        <v>43465</v>
      </c>
      <c r="H9" s="79">
        <v>0.75</v>
      </c>
      <c r="I9" s="68" t="s">
        <v>301</v>
      </c>
    </row>
    <row r="10" spans="1:9" ht="71.25">
      <c r="A10" s="140"/>
      <c r="B10" s="48" t="s">
        <v>72</v>
      </c>
      <c r="C10" s="49" t="s">
        <v>193</v>
      </c>
      <c r="D10" s="50" t="s">
        <v>194</v>
      </c>
      <c r="E10" s="50" t="s">
        <v>59</v>
      </c>
      <c r="F10" s="52">
        <v>43116</v>
      </c>
      <c r="G10" s="52">
        <v>43465</v>
      </c>
      <c r="H10" s="72">
        <v>1</v>
      </c>
      <c r="I10" s="95" t="s">
        <v>284</v>
      </c>
    </row>
    <row r="11" spans="1:9" ht="85.5">
      <c r="A11" s="140" t="s">
        <v>195</v>
      </c>
      <c r="B11" s="48" t="s">
        <v>5</v>
      </c>
      <c r="C11" s="23" t="s">
        <v>196</v>
      </c>
      <c r="D11" s="24" t="s">
        <v>197</v>
      </c>
      <c r="E11" s="50" t="s">
        <v>59</v>
      </c>
      <c r="F11" s="52">
        <v>43116</v>
      </c>
      <c r="G11" s="51">
        <v>43465</v>
      </c>
      <c r="H11" s="72">
        <v>0.75</v>
      </c>
      <c r="I11" s="96" t="s">
        <v>285</v>
      </c>
    </row>
    <row r="12" spans="1:9" ht="42.75">
      <c r="A12" s="140"/>
      <c r="B12" s="48" t="s">
        <v>7</v>
      </c>
      <c r="C12" s="40" t="s">
        <v>198</v>
      </c>
      <c r="D12" s="37" t="s">
        <v>199</v>
      </c>
      <c r="E12" s="37" t="s">
        <v>200</v>
      </c>
      <c r="F12" s="28">
        <v>43101</v>
      </c>
      <c r="G12" s="28">
        <v>43465</v>
      </c>
      <c r="H12" s="79">
        <v>0.75</v>
      </c>
      <c r="I12" s="71" t="s">
        <v>253</v>
      </c>
    </row>
    <row r="13" spans="1:9" ht="99.75">
      <c r="A13" s="140" t="s">
        <v>201</v>
      </c>
      <c r="B13" s="48" t="s">
        <v>10</v>
      </c>
      <c r="C13" s="23" t="s">
        <v>202</v>
      </c>
      <c r="D13" s="24" t="s">
        <v>203</v>
      </c>
      <c r="E13" s="50" t="s">
        <v>59</v>
      </c>
      <c r="F13" s="52">
        <v>43116</v>
      </c>
      <c r="G13" s="51">
        <v>43465</v>
      </c>
      <c r="H13" s="72">
        <v>0.8</v>
      </c>
      <c r="I13" s="96" t="s">
        <v>286</v>
      </c>
    </row>
    <row r="14" spans="1:9" ht="142.5">
      <c r="A14" s="140"/>
      <c r="B14" s="48" t="s">
        <v>12</v>
      </c>
      <c r="C14" s="23" t="s">
        <v>204</v>
      </c>
      <c r="D14" s="24" t="s">
        <v>205</v>
      </c>
      <c r="E14" s="50" t="s">
        <v>59</v>
      </c>
      <c r="F14" s="52">
        <v>43116</v>
      </c>
      <c r="G14" s="51">
        <v>43465</v>
      </c>
      <c r="H14" s="72">
        <v>0.75</v>
      </c>
      <c r="I14" s="96" t="s">
        <v>287</v>
      </c>
    </row>
    <row r="15" spans="1:9" ht="99.75">
      <c r="A15" s="140"/>
      <c r="B15" s="48" t="s">
        <v>14</v>
      </c>
      <c r="C15" s="23" t="s">
        <v>206</v>
      </c>
      <c r="D15" s="24" t="s">
        <v>207</v>
      </c>
      <c r="E15" s="50" t="s">
        <v>59</v>
      </c>
      <c r="F15" s="52">
        <v>43116</v>
      </c>
      <c r="G15" s="51">
        <v>43465</v>
      </c>
      <c r="H15" s="72">
        <v>0.75</v>
      </c>
      <c r="I15" s="70"/>
    </row>
    <row r="16" spans="1:9" ht="42.75">
      <c r="A16" s="140"/>
      <c r="B16" s="48" t="s">
        <v>127</v>
      </c>
      <c r="C16" s="36" t="s">
        <v>208</v>
      </c>
      <c r="D16" s="37" t="s">
        <v>209</v>
      </c>
      <c r="E16" s="37" t="s">
        <v>29</v>
      </c>
      <c r="F16" s="28">
        <v>43282</v>
      </c>
      <c r="G16" s="57">
        <v>43465</v>
      </c>
      <c r="H16" s="79">
        <v>0.75</v>
      </c>
      <c r="I16" s="72"/>
    </row>
    <row r="17" spans="1:9" ht="42.75">
      <c r="A17" s="140"/>
      <c r="B17" s="48" t="s">
        <v>129</v>
      </c>
      <c r="C17" s="36" t="s">
        <v>210</v>
      </c>
      <c r="D17" s="37" t="s">
        <v>211</v>
      </c>
      <c r="E17" s="37" t="s">
        <v>29</v>
      </c>
      <c r="F17" s="28">
        <v>43282</v>
      </c>
      <c r="G17" s="57">
        <v>43465</v>
      </c>
      <c r="H17" s="79">
        <v>0.75</v>
      </c>
      <c r="I17" s="72"/>
    </row>
    <row r="18" spans="1:9" ht="42.75">
      <c r="A18" s="140"/>
      <c r="B18" s="48" t="s">
        <v>132</v>
      </c>
      <c r="C18" s="39" t="s">
        <v>212</v>
      </c>
      <c r="D18" s="58" t="s">
        <v>213</v>
      </c>
      <c r="E18" s="58" t="s">
        <v>99</v>
      </c>
      <c r="F18" s="57">
        <v>43133</v>
      </c>
      <c r="G18" s="57">
        <v>43311</v>
      </c>
      <c r="H18" s="79">
        <v>0.75</v>
      </c>
      <c r="I18" s="39"/>
    </row>
    <row r="19" spans="1:9" ht="42.75">
      <c r="A19" s="140" t="s">
        <v>214</v>
      </c>
      <c r="B19" s="48" t="s">
        <v>17</v>
      </c>
      <c r="C19" s="59" t="s">
        <v>215</v>
      </c>
      <c r="D19" s="58" t="s">
        <v>216</v>
      </c>
      <c r="E19" s="58" t="s">
        <v>99</v>
      </c>
      <c r="F19" s="57">
        <v>43101</v>
      </c>
      <c r="G19" s="57">
        <v>43190</v>
      </c>
      <c r="H19" s="72">
        <v>1</v>
      </c>
      <c r="I19" s="39"/>
    </row>
    <row r="20" spans="1:9" ht="57">
      <c r="A20" s="140"/>
      <c r="B20" s="48" t="s">
        <v>19</v>
      </c>
      <c r="C20" s="59" t="s">
        <v>217</v>
      </c>
      <c r="D20" s="58" t="s">
        <v>218</v>
      </c>
      <c r="E20" s="58" t="s">
        <v>99</v>
      </c>
      <c r="F20" s="57">
        <v>43191</v>
      </c>
      <c r="G20" s="57">
        <v>43465</v>
      </c>
      <c r="H20" s="72">
        <v>0.6</v>
      </c>
      <c r="I20" s="39"/>
    </row>
    <row r="21" spans="1:9" ht="28.5">
      <c r="A21" s="140"/>
      <c r="B21" s="48" t="s">
        <v>219</v>
      </c>
      <c r="C21" s="59" t="s">
        <v>220</v>
      </c>
      <c r="D21" s="58" t="s">
        <v>221</v>
      </c>
      <c r="E21" s="58" t="s">
        <v>99</v>
      </c>
      <c r="F21" s="57">
        <v>43191</v>
      </c>
      <c r="G21" s="57">
        <v>43465</v>
      </c>
      <c r="H21" s="72">
        <v>0.6</v>
      </c>
      <c r="I21" s="39"/>
    </row>
    <row r="22" spans="1:9" ht="42.75">
      <c r="A22" s="141" t="s">
        <v>222</v>
      </c>
      <c r="B22" s="48" t="s">
        <v>22</v>
      </c>
      <c r="C22" s="36" t="s">
        <v>223</v>
      </c>
      <c r="D22" s="58" t="s">
        <v>224</v>
      </c>
      <c r="E22" s="37" t="s">
        <v>225</v>
      </c>
      <c r="F22" s="28">
        <v>43101</v>
      </c>
      <c r="G22" s="28">
        <v>43465</v>
      </c>
      <c r="H22" s="79">
        <v>0.75</v>
      </c>
      <c r="I22" s="71" t="s">
        <v>239</v>
      </c>
    </row>
    <row r="23" spans="1:9" ht="85.5">
      <c r="A23" s="141"/>
      <c r="B23" s="48" t="s">
        <v>24</v>
      </c>
      <c r="C23" s="36" t="s">
        <v>226</v>
      </c>
      <c r="D23" s="58" t="s">
        <v>227</v>
      </c>
      <c r="E23" s="37" t="s">
        <v>225</v>
      </c>
      <c r="F23" s="28">
        <v>43101</v>
      </c>
      <c r="G23" s="28">
        <v>43465</v>
      </c>
      <c r="H23" s="79">
        <v>0.75</v>
      </c>
      <c r="I23" s="71" t="s">
        <v>240</v>
      </c>
    </row>
    <row r="24" spans="1:9" ht="42.75">
      <c r="A24" s="141"/>
      <c r="B24" s="48" t="s">
        <v>228</v>
      </c>
      <c r="C24" s="36" t="s">
        <v>229</v>
      </c>
      <c r="D24" s="58" t="s">
        <v>230</v>
      </c>
      <c r="E24" s="37" t="s">
        <v>225</v>
      </c>
      <c r="F24" s="28">
        <v>43101</v>
      </c>
      <c r="G24" s="28">
        <v>43465</v>
      </c>
      <c r="H24" s="79">
        <v>0.75</v>
      </c>
      <c r="I24" s="71" t="s">
        <v>239</v>
      </c>
    </row>
    <row r="25" spans="1:9" ht="85.5">
      <c r="A25" s="141"/>
      <c r="B25" s="48" t="s">
        <v>231</v>
      </c>
      <c r="C25" s="36" t="s">
        <v>232</v>
      </c>
      <c r="D25" s="58" t="s">
        <v>233</v>
      </c>
      <c r="E25" s="37" t="s">
        <v>225</v>
      </c>
      <c r="F25" s="28">
        <v>43101</v>
      </c>
      <c r="G25" s="28">
        <v>43465</v>
      </c>
      <c r="H25" s="79">
        <v>0.75</v>
      </c>
      <c r="I25" s="81" t="s">
        <v>241</v>
      </c>
    </row>
    <row r="26" spans="1:9" ht="85.5">
      <c r="A26" s="141"/>
      <c r="B26" s="48" t="s">
        <v>234</v>
      </c>
      <c r="C26" s="49" t="s">
        <v>235</v>
      </c>
      <c r="D26" s="37" t="s">
        <v>199</v>
      </c>
      <c r="E26" s="37" t="s">
        <v>200</v>
      </c>
      <c r="F26" s="28">
        <v>43132</v>
      </c>
      <c r="G26" s="28">
        <v>43465</v>
      </c>
      <c r="H26" s="79">
        <v>0.75</v>
      </c>
      <c r="I26" s="80" t="s">
        <v>242</v>
      </c>
    </row>
    <row r="27" spans="1:9">
      <c r="H27" s="77">
        <f>(SUM(H4:H26))/23</f>
        <v>0.77173913043478259</v>
      </c>
    </row>
    <row r="33" spans="5:5">
      <c r="E33" s="78"/>
    </row>
  </sheetData>
  <mergeCells count="12">
    <mergeCell ref="A4:A10"/>
    <mergeCell ref="A11:A12"/>
    <mergeCell ref="A13:A18"/>
    <mergeCell ref="A19:A21"/>
    <mergeCell ref="A22:A26"/>
    <mergeCell ref="A1:I1"/>
    <mergeCell ref="A2:A3"/>
    <mergeCell ref="B2:C3"/>
    <mergeCell ref="D2:D3"/>
    <mergeCell ref="E2:E3"/>
    <mergeCell ref="F2:G2"/>
    <mergeCell ref="H2:I2"/>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RIESGOS</vt:lpstr>
      <vt:lpstr>RACIONALIZACION</vt:lpstr>
      <vt:lpstr>REND. CUENTAS</vt:lpstr>
      <vt:lpstr>SERV. CIUDADANO</vt:lpstr>
      <vt:lpstr>TRANSPARENCIA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Maritza Rivera Espitia</dc:creator>
  <cp:lastModifiedBy>Juan Pablo Bicenty Mendoza</cp:lastModifiedBy>
  <dcterms:created xsi:type="dcterms:W3CDTF">2018-03-20T15:49:31Z</dcterms:created>
  <dcterms:modified xsi:type="dcterms:W3CDTF">2019-03-06T14:36:54Z</dcterms:modified>
</cp:coreProperties>
</file>