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Marzo\5423\"/>
    </mc:Choice>
  </mc:AlternateContent>
  <bookViews>
    <workbookView xWindow="120" yWindow="3975" windowWidth="15195" windowHeight="4230" tabRatio="688"/>
  </bookViews>
  <sheets>
    <sheet name="enero" sheetId="1" r:id="rId1"/>
    <sheet name="Hoja1" sheetId="2" r:id="rId2"/>
  </sheets>
  <externalReferences>
    <externalReference r:id="rId3"/>
  </externalReferences>
  <definedNames>
    <definedName name="_DIS2008">#REF!</definedName>
    <definedName name="_xlnm._FilterDatabase" localSheetId="0" hidden="1">enero!$A$3:$W$55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S56" i="1" l="1"/>
  <c r="T56" i="1" l="1"/>
  <c r="R56" i="1"/>
  <c r="O26" i="1"/>
  <c r="U26" i="1" s="1"/>
  <c r="O27" i="1"/>
  <c r="U27" i="1" s="1"/>
  <c r="O28" i="1"/>
  <c r="U28" i="1" s="1"/>
  <c r="O29" i="1"/>
  <c r="U29" i="1" s="1"/>
  <c r="L30" i="1"/>
  <c r="O31" i="1"/>
  <c r="U31" i="1" s="1"/>
  <c r="O32" i="1"/>
  <c r="U32" i="1" s="1"/>
  <c r="O33" i="1"/>
  <c r="U33" i="1" s="1"/>
  <c r="L34" i="1"/>
  <c r="L35" i="1"/>
  <c r="L37" i="1"/>
  <c r="O39" i="1"/>
  <c r="U39" i="1" s="1"/>
  <c r="O40" i="1"/>
  <c r="U40" i="1" s="1"/>
  <c r="O41" i="1"/>
  <c r="U41" i="1" s="1"/>
  <c r="O43" i="1"/>
  <c r="U43" i="1" s="1"/>
  <c r="L47" i="1"/>
  <c r="O48" i="1"/>
  <c r="U48" i="1" s="1"/>
  <c r="O49" i="1"/>
  <c r="U49" i="1" s="1"/>
  <c r="O50" i="1"/>
  <c r="U50" i="1" s="1"/>
  <c r="O51" i="1"/>
  <c r="U51" i="1" s="1"/>
  <c r="L25" i="1"/>
  <c r="O5" i="1"/>
  <c r="U5" i="1" s="1"/>
  <c r="O6" i="1"/>
  <c r="U6" i="1" s="1"/>
  <c r="O7" i="1"/>
  <c r="U7" i="1" s="1"/>
  <c r="O8" i="1"/>
  <c r="U8" i="1" s="1"/>
  <c r="O9" i="1"/>
  <c r="U9" i="1" s="1"/>
  <c r="O10" i="1"/>
  <c r="U10" i="1" s="1"/>
  <c r="O11" i="1"/>
  <c r="U11" i="1" s="1"/>
  <c r="O12" i="1"/>
  <c r="U12" i="1" s="1"/>
  <c r="O13" i="1"/>
  <c r="U13" i="1" s="1"/>
  <c r="O14" i="1"/>
  <c r="U14" i="1" s="1"/>
  <c r="O15" i="1"/>
  <c r="U15" i="1" s="1"/>
  <c r="O16" i="1"/>
  <c r="U16" i="1" s="1"/>
  <c r="O17" i="1"/>
  <c r="U17" i="1" s="1"/>
  <c r="O18" i="1"/>
  <c r="U18" i="1" s="1"/>
  <c r="O19" i="1"/>
  <c r="U19" i="1" s="1"/>
  <c r="O20" i="1"/>
  <c r="U20" i="1" s="1"/>
  <c r="O21" i="1"/>
  <c r="U21" i="1" s="1"/>
  <c r="O22" i="1"/>
  <c r="U22" i="1" s="1"/>
  <c r="O23" i="1"/>
  <c r="U23" i="1" s="1"/>
  <c r="O24" i="1"/>
  <c r="U24" i="1" s="1"/>
  <c r="O36" i="1"/>
  <c r="U36" i="1" s="1"/>
  <c r="O38" i="1"/>
  <c r="U38" i="1" s="1"/>
  <c r="O42" i="1"/>
  <c r="U42" i="1" s="1"/>
  <c r="O44" i="1"/>
  <c r="U44" i="1" s="1"/>
  <c r="O45" i="1"/>
  <c r="U45" i="1" s="1"/>
  <c r="O46" i="1"/>
  <c r="U46" i="1" s="1"/>
  <c r="O52" i="1"/>
  <c r="U52" i="1" s="1"/>
  <c r="O53" i="1"/>
  <c r="U53" i="1" s="1"/>
  <c r="O54" i="1"/>
  <c r="U54" i="1" s="1"/>
  <c r="O4" i="1"/>
  <c r="U4" i="1" s="1"/>
  <c r="O55" i="1"/>
  <c r="U55" i="1" s="1"/>
  <c r="M56" i="1"/>
  <c r="N56" i="1" l="1"/>
  <c r="L56" i="1"/>
  <c r="G56" i="1"/>
  <c r="F56" i="1"/>
  <c r="H56" i="1" l="1"/>
  <c r="K5" i="1" l="1"/>
  <c r="Q5" i="1" s="1"/>
  <c r="W5" i="1" s="1"/>
  <c r="K6" i="1"/>
  <c r="Q6" i="1" s="1"/>
  <c r="W6" i="1" s="1"/>
  <c r="K7" i="1"/>
  <c r="Q7" i="1" s="1"/>
  <c r="W7" i="1" s="1"/>
  <c r="Q8" i="1"/>
  <c r="W8" i="1" s="1"/>
  <c r="K9" i="1"/>
  <c r="Q9" i="1" s="1"/>
  <c r="W9" i="1" s="1"/>
  <c r="K10" i="1"/>
  <c r="Q10" i="1" s="1"/>
  <c r="W10" i="1" s="1"/>
  <c r="K12" i="1"/>
  <c r="Q12" i="1" s="1"/>
  <c r="W12" i="1" s="1"/>
  <c r="K13" i="1"/>
  <c r="Q13" i="1" s="1"/>
  <c r="W13" i="1" s="1"/>
  <c r="Q14" i="1"/>
  <c r="W14" i="1" s="1"/>
  <c r="K15" i="1"/>
  <c r="Q15" i="1" s="1"/>
  <c r="W15" i="1" s="1"/>
  <c r="K16" i="1"/>
  <c r="Q16" i="1" s="1"/>
  <c r="W16" i="1" s="1"/>
  <c r="K17" i="1"/>
  <c r="Q17" i="1" s="1"/>
  <c r="W17" i="1" s="1"/>
  <c r="K18" i="1"/>
  <c r="Q18" i="1" s="1"/>
  <c r="W18" i="1" s="1"/>
  <c r="K19" i="1"/>
  <c r="Q19" i="1" s="1"/>
  <c r="W19" i="1" s="1"/>
  <c r="K20" i="1"/>
  <c r="Q20" i="1" s="1"/>
  <c r="W20" i="1" s="1"/>
  <c r="K21" i="1"/>
  <c r="Q21" i="1" s="1"/>
  <c r="W21" i="1" s="1"/>
  <c r="K22" i="1"/>
  <c r="Q22" i="1" s="1"/>
  <c r="W22" i="1" s="1"/>
  <c r="K23" i="1"/>
  <c r="Q23" i="1" s="1"/>
  <c r="W23" i="1" s="1"/>
  <c r="K24" i="1"/>
  <c r="Q24" i="1" s="1"/>
  <c r="W24" i="1" s="1"/>
  <c r="K25" i="1"/>
  <c r="Q25" i="1" s="1"/>
  <c r="W25" i="1" s="1"/>
  <c r="K26" i="1"/>
  <c r="Q26" i="1" s="1"/>
  <c r="W26" i="1" s="1"/>
  <c r="K27" i="1"/>
  <c r="Q27" i="1" s="1"/>
  <c r="W27" i="1" s="1"/>
  <c r="K28" i="1"/>
  <c r="Q28" i="1" s="1"/>
  <c r="W28" i="1" s="1"/>
  <c r="K29" i="1"/>
  <c r="Q29" i="1" s="1"/>
  <c r="W29" i="1" s="1"/>
  <c r="K30" i="1"/>
  <c r="Q30" i="1" s="1"/>
  <c r="W30" i="1" s="1"/>
  <c r="K31" i="1"/>
  <c r="Q31" i="1" s="1"/>
  <c r="W31" i="1" s="1"/>
  <c r="K32" i="1"/>
  <c r="Q32" i="1" s="1"/>
  <c r="W32" i="1" s="1"/>
  <c r="Q33" i="1"/>
  <c r="W33" i="1" s="1"/>
  <c r="K34" i="1"/>
  <c r="Q34" i="1" s="1"/>
  <c r="W34" i="1" s="1"/>
  <c r="K35" i="1"/>
  <c r="Q35" i="1" s="1"/>
  <c r="W35" i="1" s="1"/>
  <c r="K36" i="1"/>
  <c r="Q36" i="1" s="1"/>
  <c r="W36" i="1" s="1"/>
  <c r="K37" i="1"/>
  <c r="Q37" i="1" s="1"/>
  <c r="W37" i="1" s="1"/>
  <c r="K38" i="1"/>
  <c r="Q38" i="1" s="1"/>
  <c r="W38" i="1" s="1"/>
  <c r="K39" i="1"/>
  <c r="Q39" i="1" s="1"/>
  <c r="W39" i="1" s="1"/>
  <c r="K40" i="1"/>
  <c r="Q40" i="1" s="1"/>
  <c r="W40" i="1" s="1"/>
  <c r="K41" i="1"/>
  <c r="Q41" i="1" s="1"/>
  <c r="W41" i="1" s="1"/>
  <c r="K42" i="1"/>
  <c r="Q42" i="1" s="1"/>
  <c r="W42" i="1" s="1"/>
  <c r="K43" i="1"/>
  <c r="Q43" i="1" s="1"/>
  <c r="W43" i="1" s="1"/>
  <c r="K44" i="1"/>
  <c r="Q44" i="1" s="1"/>
  <c r="W44" i="1" s="1"/>
  <c r="K45" i="1"/>
  <c r="Q45" i="1" s="1"/>
  <c r="W45" i="1" s="1"/>
  <c r="K46" i="1"/>
  <c r="Q46" i="1" s="1"/>
  <c r="W46" i="1" s="1"/>
  <c r="K47" i="1"/>
  <c r="Q47" i="1" s="1"/>
  <c r="W47" i="1" s="1"/>
  <c r="K48" i="1"/>
  <c r="Q48" i="1" s="1"/>
  <c r="W48" i="1" s="1"/>
  <c r="K49" i="1"/>
  <c r="Q49" i="1" s="1"/>
  <c r="W49" i="1" s="1"/>
  <c r="K50" i="1"/>
  <c r="Q50" i="1" s="1"/>
  <c r="W50" i="1" s="1"/>
  <c r="K51" i="1"/>
  <c r="Q51" i="1" s="1"/>
  <c r="W51" i="1" s="1"/>
  <c r="K52" i="1"/>
  <c r="Q52" i="1" s="1"/>
  <c r="W52" i="1" s="1"/>
  <c r="K53" i="1"/>
  <c r="Q53" i="1" s="1"/>
  <c r="W53" i="1" s="1"/>
  <c r="K54" i="1"/>
  <c r="Q54" i="1" s="1"/>
  <c r="W54" i="1" s="1"/>
  <c r="Q55" i="1"/>
  <c r="W55" i="1" s="1"/>
  <c r="I25" i="1"/>
  <c r="O25" i="1" s="1"/>
  <c r="U25" i="1" s="1"/>
  <c r="I30" i="1"/>
  <c r="O30" i="1" s="1"/>
  <c r="U30" i="1" s="1"/>
  <c r="I34" i="1"/>
  <c r="O34" i="1" s="1"/>
  <c r="U34" i="1" s="1"/>
  <c r="I35" i="1"/>
  <c r="O35" i="1" s="1"/>
  <c r="U35" i="1" s="1"/>
  <c r="I37" i="1"/>
  <c r="O37" i="1" s="1"/>
  <c r="U37" i="1" s="1"/>
  <c r="I47" i="1"/>
  <c r="O47" i="1" s="1"/>
  <c r="U47" i="1" s="1"/>
  <c r="Q11" i="1"/>
  <c r="W11" i="1" s="1"/>
  <c r="J5" i="1"/>
  <c r="P5" i="1" s="1"/>
  <c r="V5" i="1" s="1"/>
  <c r="J6" i="1"/>
  <c r="P6" i="1" s="1"/>
  <c r="V6" i="1" s="1"/>
  <c r="J7" i="1"/>
  <c r="P7" i="1" s="1"/>
  <c r="V7" i="1" s="1"/>
  <c r="J8" i="1"/>
  <c r="P8" i="1" s="1"/>
  <c r="V8" i="1" s="1"/>
  <c r="J9" i="1"/>
  <c r="P9" i="1" s="1"/>
  <c r="V9" i="1" s="1"/>
  <c r="J10" i="1"/>
  <c r="P10" i="1" s="1"/>
  <c r="V10" i="1" s="1"/>
  <c r="J11" i="1"/>
  <c r="P11" i="1" s="1"/>
  <c r="V11" i="1" s="1"/>
  <c r="J12" i="1"/>
  <c r="P12" i="1" s="1"/>
  <c r="V12" i="1" s="1"/>
  <c r="J13" i="1"/>
  <c r="P13" i="1" s="1"/>
  <c r="V13" i="1" s="1"/>
  <c r="J14" i="1"/>
  <c r="P14" i="1" s="1"/>
  <c r="V14" i="1" s="1"/>
  <c r="J15" i="1"/>
  <c r="P15" i="1" s="1"/>
  <c r="V15" i="1" s="1"/>
  <c r="J16" i="1"/>
  <c r="P16" i="1" s="1"/>
  <c r="V16" i="1" s="1"/>
  <c r="J17" i="1"/>
  <c r="P17" i="1" s="1"/>
  <c r="V17" i="1" s="1"/>
  <c r="J18" i="1"/>
  <c r="P18" i="1" s="1"/>
  <c r="V18" i="1" s="1"/>
  <c r="J19" i="1"/>
  <c r="P19" i="1" s="1"/>
  <c r="V19" i="1" s="1"/>
  <c r="J20" i="1"/>
  <c r="P20" i="1" s="1"/>
  <c r="V20" i="1" s="1"/>
  <c r="J21" i="1"/>
  <c r="P21" i="1" s="1"/>
  <c r="V21" i="1" s="1"/>
  <c r="J22" i="1"/>
  <c r="P22" i="1" s="1"/>
  <c r="V22" i="1" s="1"/>
  <c r="J23" i="1"/>
  <c r="P23" i="1" s="1"/>
  <c r="V23" i="1" s="1"/>
  <c r="J24" i="1"/>
  <c r="P24" i="1" s="1"/>
  <c r="V24" i="1" s="1"/>
  <c r="J25" i="1"/>
  <c r="P25" i="1" s="1"/>
  <c r="V25" i="1" s="1"/>
  <c r="J26" i="1"/>
  <c r="P26" i="1" s="1"/>
  <c r="V26" i="1" s="1"/>
  <c r="J27" i="1"/>
  <c r="P27" i="1" s="1"/>
  <c r="V27" i="1" s="1"/>
  <c r="J28" i="1"/>
  <c r="P28" i="1" s="1"/>
  <c r="V28" i="1" s="1"/>
  <c r="J29" i="1"/>
  <c r="P29" i="1" s="1"/>
  <c r="V29" i="1" s="1"/>
  <c r="J30" i="1"/>
  <c r="P30" i="1" s="1"/>
  <c r="V30" i="1" s="1"/>
  <c r="J31" i="1"/>
  <c r="P31" i="1" s="1"/>
  <c r="V31" i="1" s="1"/>
  <c r="J32" i="1"/>
  <c r="P32" i="1" s="1"/>
  <c r="V32" i="1" s="1"/>
  <c r="J33" i="1"/>
  <c r="P33" i="1" s="1"/>
  <c r="V33" i="1" s="1"/>
  <c r="J34" i="1"/>
  <c r="P34" i="1" s="1"/>
  <c r="V34" i="1" s="1"/>
  <c r="J35" i="1"/>
  <c r="P35" i="1" s="1"/>
  <c r="V35" i="1" s="1"/>
  <c r="J36" i="1"/>
  <c r="P36" i="1" s="1"/>
  <c r="V36" i="1" s="1"/>
  <c r="J37" i="1"/>
  <c r="P37" i="1" s="1"/>
  <c r="V37" i="1" s="1"/>
  <c r="J38" i="1"/>
  <c r="P38" i="1" s="1"/>
  <c r="V38" i="1" s="1"/>
  <c r="J39" i="1"/>
  <c r="P39" i="1" s="1"/>
  <c r="V39" i="1" s="1"/>
  <c r="J40" i="1"/>
  <c r="P40" i="1" s="1"/>
  <c r="V40" i="1" s="1"/>
  <c r="J41" i="1"/>
  <c r="P41" i="1" s="1"/>
  <c r="V41" i="1" s="1"/>
  <c r="J42" i="1"/>
  <c r="P42" i="1" s="1"/>
  <c r="V42" i="1" s="1"/>
  <c r="J43" i="1"/>
  <c r="P43" i="1" s="1"/>
  <c r="V43" i="1" s="1"/>
  <c r="J44" i="1"/>
  <c r="P44" i="1" s="1"/>
  <c r="V44" i="1" s="1"/>
  <c r="J45" i="1"/>
  <c r="P45" i="1" s="1"/>
  <c r="V45" i="1" s="1"/>
  <c r="J46" i="1"/>
  <c r="P46" i="1" s="1"/>
  <c r="V46" i="1" s="1"/>
  <c r="J47" i="1"/>
  <c r="P47" i="1" s="1"/>
  <c r="V47" i="1" s="1"/>
  <c r="J48" i="1"/>
  <c r="P48" i="1" s="1"/>
  <c r="V48" i="1" s="1"/>
  <c r="J49" i="1"/>
  <c r="P49" i="1" s="1"/>
  <c r="V49" i="1" s="1"/>
  <c r="J50" i="1"/>
  <c r="P50" i="1" s="1"/>
  <c r="V50" i="1" s="1"/>
  <c r="J51" i="1"/>
  <c r="P51" i="1" s="1"/>
  <c r="V51" i="1" s="1"/>
  <c r="J52" i="1"/>
  <c r="P52" i="1" s="1"/>
  <c r="V52" i="1" s="1"/>
  <c r="J53" i="1"/>
  <c r="P53" i="1" s="1"/>
  <c r="V53" i="1" s="1"/>
  <c r="J54" i="1"/>
  <c r="P54" i="1" s="1"/>
  <c r="V54" i="1" s="1"/>
  <c r="J55" i="1"/>
  <c r="P55" i="1" s="1"/>
  <c r="V55" i="1" s="1"/>
  <c r="J4" i="1"/>
  <c r="P4" i="1" s="1"/>
  <c r="V4" i="1" s="1"/>
  <c r="J56" i="1" l="1"/>
  <c r="P56" i="1" s="1"/>
  <c r="V56" i="1" s="1"/>
  <c r="I56" i="1"/>
  <c r="O56" i="1" s="1"/>
  <c r="U56" i="1" s="1"/>
  <c r="K4" i="1"/>
  <c r="Q4" i="1" s="1"/>
  <c r="W4" i="1" s="1"/>
  <c r="K56" i="1" l="1"/>
  <c r="Q56" i="1" s="1"/>
  <c r="W56" i="1" s="1"/>
</calcChain>
</file>

<file path=xl/sharedStrings.xml><?xml version="1.0" encoding="utf-8"?>
<sst xmlns="http://schemas.openxmlformats.org/spreadsheetml/2006/main" count="184" uniqueCount="119">
  <si>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</si>
  <si>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</si>
  <si>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</si>
  <si>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</si>
  <si>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</si>
  <si>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</si>
  <si>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</si>
  <si>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</si>
  <si>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</si>
  <si>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</si>
  <si>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</si>
  <si>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</si>
  <si>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</si>
  <si>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</si>
  <si>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</si>
  <si>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</si>
  <si>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</si>
  <si>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</si>
  <si>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</si>
  <si>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</si>
  <si>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</si>
  <si>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</si>
  <si>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</si>
  <si>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</si>
  <si>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</si>
  <si>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</si>
  <si>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</si>
  <si>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</si>
  <si>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</si>
  <si>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</si>
  <si>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</si>
  <si>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</si>
  <si>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</si>
  <si>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</si>
  <si>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</si>
  <si>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</si>
  <si>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</si>
  <si>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</si>
  <si>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</si>
  <si>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</si>
  <si>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</si>
  <si>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</si>
  <si>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</si>
  <si>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</si>
  <si>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</si>
  <si>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</si>
  <si>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</si>
  <si>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</si>
  <si>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</si>
  <si>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</si>
  <si>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</si>
  <si>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</si>
  <si>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</si>
  <si>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</si>
  <si>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</si>
  <si>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</si>
  <si>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</si>
  <si>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</si>
  <si>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</si>
  <si>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</si>
  <si>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</si>
  <si>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</si>
  <si>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</si>
  <si>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</si>
  <si>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</si>
  <si>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</si>
  <si>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</si>
  <si>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</si>
  <si>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</si>
  <si>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</si>
  <si>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</si>
  <si>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</si>
  <si>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</si>
  <si>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</si>
  <si>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</si>
  <si>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</si>
  <si>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</si>
  <si>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</si>
  <si>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</si>
  <si>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</si>
  <si>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</si>
  <si>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</si>
  <si>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</si>
  <si>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</si>
  <si>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</si>
  <si>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</si>
  <si>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</si>
  <si>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</si>
  <si>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</si>
  <si>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</si>
  <si>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</si>
  <si>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</si>
  <si>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</si>
  <si>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</si>
  <si>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</si>
  <si>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</si>
  <si>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</si>
  <si>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</si>
  <si>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</si>
  <si>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</si>
  <si>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</si>
  <si>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</si>
  <si>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</si>
  <si>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</si>
  <si>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</si>
  <si>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</si>
  <si>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</si>
  <si>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</si>
  <si>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</si>
  <si>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</si>
  <si>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</si>
  <si>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</si>
  <si>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</si>
  <si>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</si>
  <si>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</si>
  <si>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</si>
  <si>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</si>
  <si>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</si>
  <si>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divnacc_nal@unal.edu.co; esolerc@unal.edu.co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</si>
</sst>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2" borderId="4" xfId="1" applyNumberFormat="1" applyFont="1" applyFill="1" applyBorder="1" applyAlignment="1">
      <alignment wrapText="1"/>
    </xf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165" fontId="1" fillId="2" borderId="4" xfId="1" applyNumberFormat="1" applyFont="1" applyFill="1" applyBorder="1" applyAlignment="1">
      <alignment horizontal="right" wrapText="1"/>
    </xf>
    <xf numFmtId="165" fontId="1" fillId="0" borderId="4" xfId="2" applyNumberFormat="1" applyFill="1" applyBorder="1" applyAlignment="1"/>
    <xf numFmtId="4" fontId="1" fillId="2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2.28515625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8" style="16" bestFit="1" customWidth="1"/>
    <col min="10" max="10" width="13.28515625" style="16" customWidth="1"/>
    <col min="11" max="11" width="18.5703125" style="16" bestFit="1" customWidth="1"/>
    <col min="12" max="12" width="14.85546875" style="16" bestFit="1" customWidth="1"/>
    <col min="13" max="13" width="11.85546875" style="16" bestFit="1" customWidth="1"/>
    <col min="14" max="14" width="14.85546875" style="16" bestFit="1" customWidth="1"/>
    <col min="15" max="15" width="21.7109375" style="16" bestFit="1" customWidth="1"/>
    <col min="16" max="16" width="11.85546875" style="16" bestFit="1" customWidth="1"/>
    <col min="17" max="17" width="19.7109375" style="16" bestFit="1" customWidth="1"/>
    <col min="18" max="18" width="18" style="16" bestFit="1" customWidth="1"/>
    <col min="19" max="19" width="14.7109375" style="16" bestFit="1" customWidth="1"/>
    <col min="20" max="20" width="14.85546875" style="16" bestFit="1" customWidth="1"/>
    <col min="21" max="21" width="18.7109375" style="16" customWidth="1"/>
    <col min="22" max="22" width="15" style="16" customWidth="1"/>
    <col min="23" max="23" width="18.5703125" style="16" bestFit="1" customWidth="1"/>
    <col min="24" max="16384" width="11.42578125" style="16"/>
  </cols>
  <sheetData>
    <row r="1" spans="1:23" s="5" customFormat="1" ht="30.75" customHeight="1" x14ac:dyDescent="0.3">
      <c r="A1" s="1" t="s">
        <v>65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23" s="7" customFormat="1" ht="30.75" customHeight="1" x14ac:dyDescent="0.25">
      <c r="A2" s="6"/>
      <c r="B2" s="6"/>
      <c r="C2" s="6"/>
      <c r="D2" s="6"/>
      <c r="E2" s="6"/>
      <c r="F2" s="44" t="s">
        <v>113</v>
      </c>
      <c r="G2" s="45"/>
      <c r="H2" s="45"/>
      <c r="I2" s="42" t="s">
        <v>112</v>
      </c>
      <c r="J2" s="43"/>
      <c r="K2" s="43"/>
      <c r="L2" s="44" t="s">
        <v>114</v>
      </c>
      <c r="M2" s="45"/>
      <c r="N2" s="45"/>
      <c r="O2" s="42" t="s">
        <v>115</v>
      </c>
      <c r="P2" s="43"/>
      <c r="Q2" s="43"/>
      <c r="R2" s="44" t="s">
        <v>116</v>
      </c>
      <c r="S2" s="45"/>
      <c r="T2" s="45"/>
      <c r="U2" s="42" t="s">
        <v>117</v>
      </c>
      <c r="V2" s="43"/>
      <c r="W2" s="43"/>
    </row>
    <row r="3" spans="1:23" s="13" customFormat="1" ht="57.75" customHeight="1" x14ac:dyDescent="0.2">
      <c r="A3" s="8" t="s">
        <v>0</v>
      </c>
      <c r="B3" s="9" t="s">
        <v>66</v>
      </c>
      <c r="C3" s="8" t="s">
        <v>1</v>
      </c>
      <c r="D3" s="8" t="s">
        <v>2</v>
      </c>
      <c r="E3" s="8" t="s">
        <v>3</v>
      </c>
      <c r="F3" s="10" t="s">
        <v>56</v>
      </c>
      <c r="G3" s="11" t="s">
        <v>57</v>
      </c>
      <c r="H3" s="12" t="s">
        <v>58</v>
      </c>
      <c r="I3" s="8" t="s">
        <v>56</v>
      </c>
      <c r="J3" s="8" t="s">
        <v>57</v>
      </c>
      <c r="K3" s="8" t="s">
        <v>58</v>
      </c>
      <c r="L3" s="10" t="s">
        <v>56</v>
      </c>
      <c r="M3" s="11" t="s">
        <v>57</v>
      </c>
      <c r="N3" s="12" t="s">
        <v>58</v>
      </c>
      <c r="O3" s="8" t="s">
        <v>56</v>
      </c>
      <c r="P3" s="8" t="s">
        <v>57</v>
      </c>
      <c r="Q3" s="8" t="s">
        <v>58</v>
      </c>
      <c r="R3" s="10" t="s">
        <v>56</v>
      </c>
      <c r="S3" s="11" t="s">
        <v>57</v>
      </c>
      <c r="T3" s="12" t="s">
        <v>58</v>
      </c>
      <c r="U3" s="8" t="s">
        <v>56</v>
      </c>
      <c r="V3" s="8" t="s">
        <v>57</v>
      </c>
      <c r="W3" s="8" t="s">
        <v>58</v>
      </c>
    </row>
    <row r="4" spans="1:23" ht="12.75" x14ac:dyDescent="0.2">
      <c r="A4" s="14">
        <v>8001189541</v>
      </c>
      <c r="B4" s="28">
        <v>800118954</v>
      </c>
      <c r="C4" s="17">
        <v>124552000</v>
      </c>
      <c r="D4" s="18" t="s">
        <v>4</v>
      </c>
      <c r="E4" s="31" t="s">
        <v>5</v>
      </c>
      <c r="F4" s="37" t="s">
        <v>111</v>
      </c>
      <c r="G4" s="33"/>
      <c r="H4" s="33">
        <v>4162486151</v>
      </c>
      <c r="I4" s="15">
        <v>0</v>
      </c>
      <c r="J4" s="15">
        <f>+G4</f>
        <v>0</v>
      </c>
      <c r="K4" s="15">
        <f>+H4</f>
        <v>4162486151</v>
      </c>
      <c r="L4" s="37">
        <v>0</v>
      </c>
      <c r="M4" s="37">
        <v>0</v>
      </c>
      <c r="N4" s="37">
        <v>8324972301</v>
      </c>
      <c r="O4" s="38">
        <f>+I4+L4</f>
        <v>0</v>
      </c>
      <c r="P4" s="15">
        <f>+J4+M4</f>
        <v>0</v>
      </c>
      <c r="Q4" s="15">
        <f>+K4+N4</f>
        <v>12487458452</v>
      </c>
      <c r="R4" s="37">
        <v>0</v>
      </c>
      <c r="S4" s="37"/>
      <c r="T4" s="37">
        <v>4162486151</v>
      </c>
      <c r="U4" s="38">
        <f>+O4+R4</f>
        <v>0</v>
      </c>
      <c r="V4" s="15">
        <f>+P4+S4</f>
        <v>0</v>
      </c>
      <c r="W4" s="15">
        <f>+Q4+T4</f>
        <v>16649944603</v>
      </c>
    </row>
    <row r="5" spans="1:23" ht="12.75" x14ac:dyDescent="0.2">
      <c r="A5" s="14">
        <v>8001240234</v>
      </c>
      <c r="B5" s="28">
        <v>800124023</v>
      </c>
      <c r="C5" s="17">
        <v>824276000</v>
      </c>
      <c r="D5" s="18" t="s">
        <v>67</v>
      </c>
      <c r="E5" s="27" t="s">
        <v>59</v>
      </c>
      <c r="F5" s="37" t="s">
        <v>111</v>
      </c>
      <c r="G5" s="33"/>
      <c r="H5" s="37">
        <v>214596042</v>
      </c>
      <c r="I5" s="15">
        <v>0</v>
      </c>
      <c r="J5" s="15">
        <f t="shared" ref="J5:J55" si="0">+G5</f>
        <v>0</v>
      </c>
      <c r="K5" s="15">
        <f t="shared" ref="K5:K54" si="1">+H5</f>
        <v>214596042</v>
      </c>
      <c r="L5" s="37">
        <v>0</v>
      </c>
      <c r="M5" s="37">
        <v>0</v>
      </c>
      <c r="N5" s="37">
        <v>214596042</v>
      </c>
      <c r="O5" s="38">
        <f t="shared" ref="O5:O56" si="2">+I5+L5</f>
        <v>0</v>
      </c>
      <c r="P5" s="15">
        <f t="shared" ref="P5:P56" si="3">+J5+M5</f>
        <v>0</v>
      </c>
      <c r="Q5" s="15">
        <f t="shared" ref="Q5:Q56" si="4">+K5+N5</f>
        <v>429192084</v>
      </c>
      <c r="R5" s="37">
        <v>0</v>
      </c>
      <c r="S5" s="37"/>
      <c r="T5" s="37">
        <v>214596042</v>
      </c>
      <c r="U5" s="38">
        <f t="shared" ref="U5:U56" si="5">+O5+R5</f>
        <v>0</v>
      </c>
      <c r="V5" s="15">
        <f t="shared" ref="V5:V56" si="6">+P5+S5</f>
        <v>0</v>
      </c>
      <c r="W5" s="15">
        <f t="shared" ref="W5:W56" si="7">+Q5+T5</f>
        <v>643788126</v>
      </c>
    </row>
    <row r="6" spans="1:23" ht="12.75" x14ac:dyDescent="0.2">
      <c r="A6" s="14">
        <v>8001448299</v>
      </c>
      <c r="B6" s="28">
        <v>800144829</v>
      </c>
      <c r="C6" s="17">
        <v>821400000</v>
      </c>
      <c r="D6" s="18" t="s">
        <v>68</v>
      </c>
      <c r="E6" s="31" t="s">
        <v>64</v>
      </c>
      <c r="F6" s="37" t="s">
        <v>111</v>
      </c>
      <c r="G6" s="33"/>
      <c r="H6" s="33">
        <v>1480655796</v>
      </c>
      <c r="I6" s="15">
        <v>0</v>
      </c>
      <c r="J6" s="15">
        <f t="shared" si="0"/>
        <v>0</v>
      </c>
      <c r="K6" s="15">
        <f t="shared" si="1"/>
        <v>1480655796</v>
      </c>
      <c r="L6" s="37">
        <v>0</v>
      </c>
      <c r="M6" s="37">
        <v>0</v>
      </c>
      <c r="N6" s="37">
        <v>2961311593</v>
      </c>
      <c r="O6" s="38">
        <f t="shared" si="2"/>
        <v>0</v>
      </c>
      <c r="P6" s="15">
        <f t="shared" si="3"/>
        <v>0</v>
      </c>
      <c r="Q6" s="15">
        <f t="shared" si="4"/>
        <v>4441967389</v>
      </c>
      <c r="R6" s="37">
        <v>0</v>
      </c>
      <c r="S6" s="37"/>
      <c r="T6" s="37">
        <v>1480655796</v>
      </c>
      <c r="U6" s="38">
        <f t="shared" si="5"/>
        <v>0</v>
      </c>
      <c r="V6" s="15">
        <f t="shared" si="6"/>
        <v>0</v>
      </c>
      <c r="W6" s="15">
        <f t="shared" si="7"/>
        <v>5922623185</v>
      </c>
    </row>
    <row r="7" spans="1:23" ht="12.75" x14ac:dyDescent="0.2">
      <c r="A7" s="17">
        <v>8001631300</v>
      </c>
      <c r="B7" s="28">
        <v>800163130</v>
      </c>
      <c r="C7" s="17">
        <v>129254000</v>
      </c>
      <c r="D7" s="18" t="s">
        <v>69</v>
      </c>
      <c r="E7" s="31" t="s">
        <v>90</v>
      </c>
      <c r="F7" s="37" t="s">
        <v>111</v>
      </c>
      <c r="G7" s="33"/>
      <c r="H7" s="33">
        <v>1234866797</v>
      </c>
      <c r="I7" s="15">
        <v>0</v>
      </c>
      <c r="J7" s="15">
        <f t="shared" si="0"/>
        <v>0</v>
      </c>
      <c r="K7" s="15">
        <f t="shared" si="1"/>
        <v>1234866797</v>
      </c>
      <c r="L7" s="37">
        <v>0</v>
      </c>
      <c r="M7" s="37">
        <v>0</v>
      </c>
      <c r="N7" s="37">
        <v>2469733595</v>
      </c>
      <c r="O7" s="38">
        <f t="shared" si="2"/>
        <v>0</v>
      </c>
      <c r="P7" s="15">
        <f t="shared" si="3"/>
        <v>0</v>
      </c>
      <c r="Q7" s="15">
        <f t="shared" si="4"/>
        <v>3704600392</v>
      </c>
      <c r="R7" s="37">
        <v>0</v>
      </c>
      <c r="S7" s="37"/>
      <c r="T7" s="37">
        <v>1234866797</v>
      </c>
      <c r="U7" s="38">
        <f t="shared" si="5"/>
        <v>0</v>
      </c>
      <c r="V7" s="15">
        <f t="shared" si="6"/>
        <v>0</v>
      </c>
      <c r="W7" s="15">
        <f t="shared" si="7"/>
        <v>4939467189</v>
      </c>
    </row>
    <row r="8" spans="1:23" ht="12.75" x14ac:dyDescent="0.2">
      <c r="A8" s="17"/>
      <c r="B8" s="28">
        <v>800173719</v>
      </c>
      <c r="C8" s="17">
        <v>825873000</v>
      </c>
      <c r="D8" s="18" t="s">
        <v>89</v>
      </c>
      <c r="E8" s="31" t="s">
        <v>93</v>
      </c>
      <c r="F8" s="37" t="s">
        <v>111</v>
      </c>
      <c r="G8" s="33"/>
      <c r="H8" s="37" t="s">
        <v>111</v>
      </c>
      <c r="I8" s="15">
        <v>0</v>
      </c>
      <c r="J8" s="15">
        <f t="shared" si="0"/>
        <v>0</v>
      </c>
      <c r="K8" s="15">
        <v>0</v>
      </c>
      <c r="L8" s="37">
        <v>0</v>
      </c>
      <c r="M8" s="37">
        <v>0</v>
      </c>
      <c r="N8" s="37">
        <v>0</v>
      </c>
      <c r="O8" s="38">
        <f t="shared" si="2"/>
        <v>0</v>
      </c>
      <c r="P8" s="15">
        <f t="shared" si="3"/>
        <v>0</v>
      </c>
      <c r="Q8" s="15">
        <f t="shared" si="4"/>
        <v>0</v>
      </c>
      <c r="R8" s="37">
        <v>0</v>
      </c>
      <c r="S8" s="37"/>
      <c r="T8" s="37">
        <v>0</v>
      </c>
      <c r="U8" s="38">
        <f t="shared" si="5"/>
        <v>0</v>
      </c>
      <c r="V8" s="15">
        <f t="shared" si="6"/>
        <v>0</v>
      </c>
      <c r="W8" s="15">
        <f t="shared" si="7"/>
        <v>0</v>
      </c>
    </row>
    <row r="9" spans="1:23" ht="12.75" x14ac:dyDescent="0.2">
      <c r="A9" s="14">
        <v>8002253408</v>
      </c>
      <c r="B9" s="28">
        <v>800225340</v>
      </c>
      <c r="C9" s="17">
        <v>821700000</v>
      </c>
      <c r="D9" s="18" t="s">
        <v>70</v>
      </c>
      <c r="E9" s="31" t="s">
        <v>92</v>
      </c>
      <c r="F9" s="37" t="s">
        <v>111</v>
      </c>
      <c r="G9" s="33"/>
      <c r="H9" s="33">
        <v>1153837460</v>
      </c>
      <c r="I9" s="15">
        <v>0</v>
      </c>
      <c r="J9" s="15">
        <f t="shared" si="0"/>
        <v>0</v>
      </c>
      <c r="K9" s="15">
        <f t="shared" si="1"/>
        <v>1153837460</v>
      </c>
      <c r="L9" s="37">
        <v>0</v>
      </c>
      <c r="M9" s="37">
        <v>0</v>
      </c>
      <c r="N9" s="37">
        <v>2307674919</v>
      </c>
      <c r="O9" s="38">
        <f t="shared" si="2"/>
        <v>0</v>
      </c>
      <c r="P9" s="15">
        <f t="shared" si="3"/>
        <v>0</v>
      </c>
      <c r="Q9" s="15">
        <f t="shared" si="4"/>
        <v>3461512379</v>
      </c>
      <c r="R9" s="37">
        <v>0</v>
      </c>
      <c r="S9" s="37"/>
      <c r="T9" s="37">
        <v>1153837460</v>
      </c>
      <c r="U9" s="38">
        <f t="shared" si="5"/>
        <v>0</v>
      </c>
      <c r="V9" s="15">
        <f t="shared" si="6"/>
        <v>0</v>
      </c>
      <c r="W9" s="15">
        <f t="shared" si="7"/>
        <v>4615349839</v>
      </c>
    </row>
    <row r="10" spans="1:23" ht="12.75" x14ac:dyDescent="0.2">
      <c r="A10" s="14">
        <v>8002479401</v>
      </c>
      <c r="B10" s="28">
        <v>800247940</v>
      </c>
      <c r="C10" s="17">
        <v>824086000</v>
      </c>
      <c r="D10" s="18" t="s">
        <v>71</v>
      </c>
      <c r="E10" s="27" t="s">
        <v>6</v>
      </c>
      <c r="F10" s="37" t="s">
        <v>111</v>
      </c>
      <c r="G10" s="33"/>
      <c r="H10" s="33">
        <v>149642425</v>
      </c>
      <c r="I10" s="15">
        <v>0</v>
      </c>
      <c r="J10" s="15">
        <f t="shared" si="0"/>
        <v>0</v>
      </c>
      <c r="K10" s="15">
        <f t="shared" si="1"/>
        <v>149642425</v>
      </c>
      <c r="L10" s="37">
        <v>0</v>
      </c>
      <c r="M10" s="37">
        <v>0</v>
      </c>
      <c r="N10" s="37">
        <v>149642425</v>
      </c>
      <c r="O10" s="38">
        <f t="shared" si="2"/>
        <v>0</v>
      </c>
      <c r="P10" s="15">
        <f t="shared" si="3"/>
        <v>0</v>
      </c>
      <c r="Q10" s="15">
        <f t="shared" si="4"/>
        <v>299284850</v>
      </c>
      <c r="R10" s="37">
        <v>0</v>
      </c>
      <c r="S10" s="37"/>
      <c r="T10" s="37">
        <v>149642425</v>
      </c>
      <c r="U10" s="38">
        <f t="shared" si="5"/>
        <v>0</v>
      </c>
      <c r="V10" s="15">
        <f t="shared" si="6"/>
        <v>0</v>
      </c>
      <c r="W10" s="15">
        <f t="shared" si="7"/>
        <v>448927275</v>
      </c>
    </row>
    <row r="11" spans="1:23" ht="12.75" x14ac:dyDescent="0.2">
      <c r="A11" s="14"/>
      <c r="B11" s="28">
        <v>800248004</v>
      </c>
      <c r="C11" s="17">
        <v>825717000</v>
      </c>
      <c r="D11" s="18" t="s">
        <v>60</v>
      </c>
      <c r="E11" s="27" t="s">
        <v>96</v>
      </c>
      <c r="F11" s="37" t="s">
        <v>111</v>
      </c>
      <c r="G11" s="33"/>
      <c r="H11" s="37" t="s">
        <v>111</v>
      </c>
      <c r="I11" s="15">
        <v>0</v>
      </c>
      <c r="J11" s="15">
        <f t="shared" si="0"/>
        <v>0</v>
      </c>
      <c r="K11" s="15">
        <v>0</v>
      </c>
      <c r="L11" s="37">
        <v>0</v>
      </c>
      <c r="M11" s="37">
        <v>0</v>
      </c>
      <c r="N11" s="37">
        <v>0</v>
      </c>
      <c r="O11" s="38">
        <f t="shared" si="2"/>
        <v>0</v>
      </c>
      <c r="P11" s="15">
        <f t="shared" si="3"/>
        <v>0</v>
      </c>
      <c r="Q11" s="15">
        <f t="shared" si="4"/>
        <v>0</v>
      </c>
      <c r="R11" s="37">
        <v>0</v>
      </c>
      <c r="S11" s="37"/>
      <c r="T11" s="37">
        <v>0</v>
      </c>
      <c r="U11" s="38">
        <f t="shared" si="5"/>
        <v>0</v>
      </c>
      <c r="V11" s="15">
        <f t="shared" si="6"/>
        <v>0</v>
      </c>
      <c r="W11" s="15">
        <f t="shared" si="7"/>
        <v>0</v>
      </c>
    </row>
    <row r="12" spans="1:23" ht="12.75" x14ac:dyDescent="0.2">
      <c r="A12" s="14">
        <v>8350003004</v>
      </c>
      <c r="B12" s="29">
        <v>835000300</v>
      </c>
      <c r="C12" s="14">
        <v>826076000</v>
      </c>
      <c r="D12" s="18" t="s">
        <v>7</v>
      </c>
      <c r="E12" s="31" t="s">
        <v>8</v>
      </c>
      <c r="F12" s="37" t="s">
        <v>111</v>
      </c>
      <c r="G12" s="33"/>
      <c r="H12" s="33">
        <v>1116914485</v>
      </c>
      <c r="I12" s="15">
        <v>0</v>
      </c>
      <c r="J12" s="15">
        <f t="shared" si="0"/>
        <v>0</v>
      </c>
      <c r="K12" s="15">
        <f t="shared" si="1"/>
        <v>1116914485</v>
      </c>
      <c r="L12" s="37">
        <v>0</v>
      </c>
      <c r="M12" s="37">
        <v>0</v>
      </c>
      <c r="N12" s="37">
        <v>2233828969</v>
      </c>
      <c r="O12" s="38">
        <f t="shared" si="2"/>
        <v>0</v>
      </c>
      <c r="P12" s="15">
        <f t="shared" si="3"/>
        <v>0</v>
      </c>
      <c r="Q12" s="15">
        <f t="shared" si="4"/>
        <v>3350743454</v>
      </c>
      <c r="R12" s="37">
        <v>0</v>
      </c>
      <c r="S12" s="37"/>
      <c r="T12" s="37">
        <v>1116914485</v>
      </c>
      <c r="U12" s="38">
        <f t="shared" si="5"/>
        <v>0</v>
      </c>
      <c r="V12" s="15">
        <f t="shared" si="6"/>
        <v>0</v>
      </c>
      <c r="W12" s="15">
        <f t="shared" si="7"/>
        <v>4467657939</v>
      </c>
    </row>
    <row r="13" spans="1:23" ht="12.75" x14ac:dyDescent="0.2">
      <c r="A13" s="14">
        <v>8605127804</v>
      </c>
      <c r="B13" s="29">
        <v>860512780</v>
      </c>
      <c r="C13" s="14">
        <v>822000000</v>
      </c>
      <c r="D13" s="18" t="s">
        <v>72</v>
      </c>
      <c r="E13" s="27" t="s">
        <v>62</v>
      </c>
      <c r="F13" s="37" t="s">
        <v>111</v>
      </c>
      <c r="G13" s="33"/>
      <c r="H13" s="33">
        <v>3070210917</v>
      </c>
      <c r="I13" s="15">
        <v>0</v>
      </c>
      <c r="J13" s="15">
        <f t="shared" si="0"/>
        <v>0</v>
      </c>
      <c r="K13" s="15">
        <f t="shared" si="1"/>
        <v>3070210917</v>
      </c>
      <c r="L13" s="37">
        <v>0</v>
      </c>
      <c r="M13" s="37">
        <v>0</v>
      </c>
      <c r="N13" s="37">
        <v>6140421834</v>
      </c>
      <c r="O13" s="38">
        <f t="shared" si="2"/>
        <v>0</v>
      </c>
      <c r="P13" s="15">
        <f t="shared" si="3"/>
        <v>0</v>
      </c>
      <c r="Q13" s="15">
        <f t="shared" si="4"/>
        <v>9210632751</v>
      </c>
      <c r="R13" s="37">
        <v>0</v>
      </c>
      <c r="S13" s="37"/>
      <c r="T13" s="37">
        <v>3070210917</v>
      </c>
      <c r="U13" s="38">
        <f t="shared" si="5"/>
        <v>0</v>
      </c>
      <c r="V13" s="15">
        <f t="shared" si="6"/>
        <v>0</v>
      </c>
      <c r="W13" s="15">
        <f t="shared" si="7"/>
        <v>12280843668</v>
      </c>
    </row>
    <row r="14" spans="1:23" ht="12.75" x14ac:dyDescent="0.2">
      <c r="A14" s="14"/>
      <c r="B14" s="29">
        <v>860523694</v>
      </c>
      <c r="C14" s="14">
        <v>823600000</v>
      </c>
      <c r="D14" s="18" t="s">
        <v>88</v>
      </c>
      <c r="E14" s="27" t="s">
        <v>94</v>
      </c>
      <c r="F14" s="37" t="s">
        <v>111</v>
      </c>
      <c r="G14" s="33"/>
      <c r="H14" s="37" t="s">
        <v>111</v>
      </c>
      <c r="I14" s="15">
        <v>0</v>
      </c>
      <c r="J14" s="15">
        <f t="shared" si="0"/>
        <v>0</v>
      </c>
      <c r="K14" s="15">
        <v>0</v>
      </c>
      <c r="L14" s="37">
        <v>0</v>
      </c>
      <c r="M14" s="37">
        <v>0</v>
      </c>
      <c r="N14" s="37">
        <v>0</v>
      </c>
      <c r="O14" s="38">
        <f t="shared" si="2"/>
        <v>0</v>
      </c>
      <c r="P14" s="15">
        <f t="shared" si="3"/>
        <v>0</v>
      </c>
      <c r="Q14" s="15">
        <f t="shared" si="4"/>
        <v>0</v>
      </c>
      <c r="R14" s="37">
        <v>0</v>
      </c>
      <c r="S14" s="37"/>
      <c r="T14" s="37">
        <v>0</v>
      </c>
      <c r="U14" s="38">
        <f t="shared" si="5"/>
        <v>0</v>
      </c>
      <c r="V14" s="15">
        <f t="shared" si="6"/>
        <v>0</v>
      </c>
      <c r="W14" s="15">
        <f t="shared" si="7"/>
        <v>0</v>
      </c>
    </row>
    <row r="15" spans="1:23" ht="12.75" x14ac:dyDescent="0.2">
      <c r="A15" s="14">
        <v>8900004328</v>
      </c>
      <c r="B15" s="29">
        <v>890000432</v>
      </c>
      <c r="C15" s="14">
        <v>126663000</v>
      </c>
      <c r="D15" s="18" t="s">
        <v>9</v>
      </c>
      <c r="E15" s="31" t="s">
        <v>10</v>
      </c>
      <c r="F15" s="37" t="s">
        <v>111</v>
      </c>
      <c r="G15" s="33"/>
      <c r="H15" s="33">
        <v>3735116629</v>
      </c>
      <c r="I15" s="15">
        <v>0</v>
      </c>
      <c r="J15" s="15">
        <f t="shared" si="0"/>
        <v>0</v>
      </c>
      <c r="K15" s="15">
        <f t="shared" si="1"/>
        <v>3735116629</v>
      </c>
      <c r="L15" s="37">
        <v>0</v>
      </c>
      <c r="M15" s="37">
        <v>0</v>
      </c>
      <c r="N15" s="37">
        <v>7470233257</v>
      </c>
      <c r="O15" s="38">
        <f t="shared" si="2"/>
        <v>0</v>
      </c>
      <c r="P15" s="15">
        <f t="shared" si="3"/>
        <v>0</v>
      </c>
      <c r="Q15" s="15">
        <f t="shared" si="4"/>
        <v>11205349886</v>
      </c>
      <c r="R15" s="37">
        <v>0</v>
      </c>
      <c r="S15" s="37"/>
      <c r="T15" s="37">
        <v>3735116629</v>
      </c>
      <c r="U15" s="38">
        <f t="shared" si="5"/>
        <v>0</v>
      </c>
      <c r="V15" s="15">
        <f t="shared" si="6"/>
        <v>0</v>
      </c>
      <c r="W15" s="15">
        <f t="shared" si="7"/>
        <v>14940466515</v>
      </c>
    </row>
    <row r="16" spans="1:23" ht="12.75" x14ac:dyDescent="0.2">
      <c r="A16" s="14">
        <v>8901022573</v>
      </c>
      <c r="B16" s="29">
        <v>890102257</v>
      </c>
      <c r="C16" s="14">
        <v>121708000</v>
      </c>
      <c r="D16" s="18" t="s">
        <v>11</v>
      </c>
      <c r="E16" s="31" t="s">
        <v>12</v>
      </c>
      <c r="F16" s="37" t="s">
        <v>111</v>
      </c>
      <c r="G16" s="33"/>
      <c r="H16" s="33">
        <v>7649914139</v>
      </c>
      <c r="I16" s="15">
        <v>0</v>
      </c>
      <c r="J16" s="15">
        <f t="shared" si="0"/>
        <v>0</v>
      </c>
      <c r="K16" s="15">
        <f t="shared" si="1"/>
        <v>7649914139</v>
      </c>
      <c r="L16" s="37">
        <v>0</v>
      </c>
      <c r="M16" s="37">
        <v>0</v>
      </c>
      <c r="N16" s="37">
        <v>15299828277</v>
      </c>
      <c r="O16" s="38">
        <f t="shared" si="2"/>
        <v>0</v>
      </c>
      <c r="P16" s="15">
        <f t="shared" si="3"/>
        <v>0</v>
      </c>
      <c r="Q16" s="15">
        <f t="shared" si="4"/>
        <v>22949742416</v>
      </c>
      <c r="R16" s="37">
        <v>0</v>
      </c>
      <c r="S16" s="37"/>
      <c r="T16" s="37">
        <v>7649914139</v>
      </c>
      <c r="U16" s="38">
        <f t="shared" si="5"/>
        <v>0</v>
      </c>
      <c r="V16" s="15">
        <f t="shared" si="6"/>
        <v>0</v>
      </c>
      <c r="W16" s="15">
        <f t="shared" si="7"/>
        <v>30599656555</v>
      </c>
    </row>
    <row r="17" spans="1:23" ht="12.75" x14ac:dyDescent="0.2">
      <c r="A17" s="14">
        <v>8902012134</v>
      </c>
      <c r="B17" s="29">
        <v>890201213</v>
      </c>
      <c r="C17" s="14">
        <v>128868000</v>
      </c>
      <c r="D17" s="18" t="s">
        <v>73</v>
      </c>
      <c r="E17" s="31" t="s">
        <v>13</v>
      </c>
      <c r="F17" s="37" t="s">
        <v>111</v>
      </c>
      <c r="G17" s="33"/>
      <c r="H17" s="33">
        <v>7989485500</v>
      </c>
      <c r="I17" s="15">
        <v>0</v>
      </c>
      <c r="J17" s="15">
        <f t="shared" si="0"/>
        <v>0</v>
      </c>
      <c r="K17" s="15">
        <f t="shared" si="1"/>
        <v>7989485500</v>
      </c>
      <c r="L17" s="37">
        <v>0</v>
      </c>
      <c r="M17" s="37">
        <v>0</v>
      </c>
      <c r="N17" s="37">
        <v>15978971001</v>
      </c>
      <c r="O17" s="38">
        <f t="shared" si="2"/>
        <v>0</v>
      </c>
      <c r="P17" s="15">
        <f t="shared" si="3"/>
        <v>0</v>
      </c>
      <c r="Q17" s="15">
        <f t="shared" si="4"/>
        <v>23968456501</v>
      </c>
      <c r="R17" s="37">
        <v>0</v>
      </c>
      <c r="S17" s="37"/>
      <c r="T17" s="37">
        <v>7989485500</v>
      </c>
      <c r="U17" s="38">
        <f t="shared" si="5"/>
        <v>0</v>
      </c>
      <c r="V17" s="15">
        <f t="shared" si="6"/>
        <v>0</v>
      </c>
      <c r="W17" s="15">
        <f t="shared" si="7"/>
        <v>31957942001</v>
      </c>
    </row>
    <row r="18" spans="1:23" ht="12.75" x14ac:dyDescent="0.2">
      <c r="A18" s="14">
        <v>8903990106</v>
      </c>
      <c r="B18" s="29">
        <v>890399010</v>
      </c>
      <c r="C18" s="14">
        <v>120676000</v>
      </c>
      <c r="D18" s="18" t="s">
        <v>14</v>
      </c>
      <c r="E18" s="31" t="s">
        <v>101</v>
      </c>
      <c r="F18" s="37" t="s">
        <v>111</v>
      </c>
      <c r="G18" s="33"/>
      <c r="H18" s="33">
        <v>15023571721</v>
      </c>
      <c r="I18" s="15">
        <v>0</v>
      </c>
      <c r="J18" s="15">
        <f t="shared" si="0"/>
        <v>0</v>
      </c>
      <c r="K18" s="15">
        <f t="shared" si="1"/>
        <v>15023571721</v>
      </c>
      <c r="L18" s="37">
        <v>0</v>
      </c>
      <c r="M18" s="37">
        <v>0</v>
      </c>
      <c r="N18" s="37">
        <v>30047143443</v>
      </c>
      <c r="O18" s="38">
        <f t="shared" si="2"/>
        <v>0</v>
      </c>
      <c r="P18" s="15">
        <f t="shared" si="3"/>
        <v>0</v>
      </c>
      <c r="Q18" s="15">
        <f t="shared" si="4"/>
        <v>45070715164</v>
      </c>
      <c r="R18" s="37">
        <v>0</v>
      </c>
      <c r="S18" s="37"/>
      <c r="T18" s="37">
        <v>15023571721</v>
      </c>
      <c r="U18" s="38">
        <f t="shared" si="5"/>
        <v>0</v>
      </c>
      <c r="V18" s="15">
        <f t="shared" si="6"/>
        <v>0</v>
      </c>
      <c r="W18" s="15">
        <f t="shared" si="7"/>
        <v>60094286885</v>
      </c>
    </row>
    <row r="19" spans="1:23" ht="12.75" x14ac:dyDescent="0.2">
      <c r="A19" s="14">
        <v>8904801235</v>
      </c>
      <c r="B19" s="29">
        <v>890480123</v>
      </c>
      <c r="C19" s="14">
        <v>122613000</v>
      </c>
      <c r="D19" s="18" t="s">
        <v>15</v>
      </c>
      <c r="E19" s="27" t="s">
        <v>84</v>
      </c>
      <c r="F19" s="37" t="s">
        <v>111</v>
      </c>
      <c r="G19" s="33"/>
      <c r="H19" s="33">
        <v>5291770330</v>
      </c>
      <c r="I19" s="15">
        <v>0</v>
      </c>
      <c r="J19" s="15">
        <f t="shared" si="0"/>
        <v>0</v>
      </c>
      <c r="K19" s="15">
        <f t="shared" si="1"/>
        <v>5291770330</v>
      </c>
      <c r="L19" s="37">
        <v>0</v>
      </c>
      <c r="M19" s="37">
        <v>0</v>
      </c>
      <c r="N19" s="37">
        <v>10583540660</v>
      </c>
      <c r="O19" s="38">
        <f t="shared" si="2"/>
        <v>0</v>
      </c>
      <c r="P19" s="15">
        <f t="shared" si="3"/>
        <v>0</v>
      </c>
      <c r="Q19" s="15">
        <f t="shared" si="4"/>
        <v>15875310990</v>
      </c>
      <c r="R19" s="37">
        <v>0</v>
      </c>
      <c r="S19" s="37"/>
      <c r="T19" s="37">
        <v>5291770330</v>
      </c>
      <c r="U19" s="38">
        <f t="shared" si="5"/>
        <v>0</v>
      </c>
      <c r="V19" s="15">
        <f t="shared" si="6"/>
        <v>0</v>
      </c>
      <c r="W19" s="15">
        <f t="shared" si="7"/>
        <v>21167081320</v>
      </c>
    </row>
    <row r="20" spans="1:23" ht="12.75" x14ac:dyDescent="0.2">
      <c r="A20" s="14">
        <v>8905006226</v>
      </c>
      <c r="B20" s="29">
        <v>890500622</v>
      </c>
      <c r="C20" s="14">
        <v>125354000</v>
      </c>
      <c r="D20" s="18" t="s">
        <v>74</v>
      </c>
      <c r="E20" s="31" t="s">
        <v>16</v>
      </c>
      <c r="F20" s="37" t="s">
        <v>111</v>
      </c>
      <c r="G20" s="33"/>
      <c r="H20" s="33">
        <v>2553188431</v>
      </c>
      <c r="I20" s="15">
        <v>0</v>
      </c>
      <c r="J20" s="15">
        <f t="shared" si="0"/>
        <v>0</v>
      </c>
      <c r="K20" s="15">
        <f t="shared" si="1"/>
        <v>2553188431</v>
      </c>
      <c r="L20" s="37">
        <v>0</v>
      </c>
      <c r="M20" s="37">
        <v>0</v>
      </c>
      <c r="N20" s="37">
        <v>5106376862</v>
      </c>
      <c r="O20" s="38">
        <f t="shared" si="2"/>
        <v>0</v>
      </c>
      <c r="P20" s="15">
        <f t="shared" si="3"/>
        <v>0</v>
      </c>
      <c r="Q20" s="15">
        <f t="shared" si="4"/>
        <v>7659565293</v>
      </c>
      <c r="R20" s="37">
        <v>0</v>
      </c>
      <c r="S20" s="37"/>
      <c r="T20" s="37">
        <v>2553188431</v>
      </c>
      <c r="U20" s="38">
        <f t="shared" si="5"/>
        <v>0</v>
      </c>
      <c r="V20" s="15">
        <f t="shared" si="6"/>
        <v>0</v>
      </c>
      <c r="W20" s="15">
        <f t="shared" si="7"/>
        <v>10212753724</v>
      </c>
    </row>
    <row r="21" spans="1:23" ht="12.75" x14ac:dyDescent="0.2">
      <c r="A21" s="14">
        <v>8905015104</v>
      </c>
      <c r="B21" s="29">
        <v>890501510</v>
      </c>
      <c r="C21" s="14">
        <v>125454000</v>
      </c>
      <c r="D21" s="18" t="s">
        <v>17</v>
      </c>
      <c r="E21" s="31" t="s">
        <v>104</v>
      </c>
      <c r="F21" s="37" t="s">
        <v>111</v>
      </c>
      <c r="G21" s="33"/>
      <c r="H21" s="33">
        <v>2741041188</v>
      </c>
      <c r="I21" s="15">
        <v>0</v>
      </c>
      <c r="J21" s="15">
        <f t="shared" si="0"/>
        <v>0</v>
      </c>
      <c r="K21" s="15">
        <f t="shared" si="1"/>
        <v>2741041188</v>
      </c>
      <c r="L21" s="37">
        <v>0</v>
      </c>
      <c r="M21" s="37">
        <v>0</v>
      </c>
      <c r="N21" s="37">
        <v>5482082376</v>
      </c>
      <c r="O21" s="38">
        <f t="shared" si="2"/>
        <v>0</v>
      </c>
      <c r="P21" s="15">
        <f t="shared" si="3"/>
        <v>0</v>
      </c>
      <c r="Q21" s="15">
        <f t="shared" si="4"/>
        <v>8223123564</v>
      </c>
      <c r="R21" s="37">
        <v>0</v>
      </c>
      <c r="S21" s="37"/>
      <c r="T21" s="37">
        <v>2741041188</v>
      </c>
      <c r="U21" s="38">
        <f t="shared" si="5"/>
        <v>0</v>
      </c>
      <c r="V21" s="15">
        <f t="shared" si="6"/>
        <v>0</v>
      </c>
      <c r="W21" s="15">
        <f t="shared" si="7"/>
        <v>10964164752</v>
      </c>
    </row>
    <row r="22" spans="1:23" ht="12.75" x14ac:dyDescent="0.2">
      <c r="A22" s="14">
        <v>8906800622</v>
      </c>
      <c r="B22" s="29">
        <v>890680062</v>
      </c>
      <c r="C22" s="14">
        <v>127625000</v>
      </c>
      <c r="D22" s="18" t="s">
        <v>18</v>
      </c>
      <c r="E22" s="31" t="s">
        <v>19</v>
      </c>
      <c r="F22" s="37" t="s">
        <v>111</v>
      </c>
      <c r="G22" s="33"/>
      <c r="H22" s="33">
        <v>1175956644</v>
      </c>
      <c r="I22" s="15">
        <v>0</v>
      </c>
      <c r="J22" s="15">
        <f t="shared" si="0"/>
        <v>0</v>
      </c>
      <c r="K22" s="15">
        <f t="shared" si="1"/>
        <v>1175956644</v>
      </c>
      <c r="L22" s="37">
        <v>0</v>
      </c>
      <c r="M22" s="37">
        <v>0</v>
      </c>
      <c r="N22" s="37">
        <v>2351913287</v>
      </c>
      <c r="O22" s="38">
        <f t="shared" si="2"/>
        <v>0</v>
      </c>
      <c r="P22" s="15">
        <f t="shared" si="3"/>
        <v>0</v>
      </c>
      <c r="Q22" s="15">
        <f t="shared" si="4"/>
        <v>3527869931</v>
      </c>
      <c r="R22" s="37">
        <v>0</v>
      </c>
      <c r="S22" s="37"/>
      <c r="T22" s="37">
        <v>1175956644</v>
      </c>
      <c r="U22" s="38">
        <f t="shared" si="5"/>
        <v>0</v>
      </c>
      <c r="V22" s="15">
        <f t="shared" si="6"/>
        <v>0</v>
      </c>
      <c r="W22" s="15">
        <f t="shared" si="7"/>
        <v>4703826575</v>
      </c>
    </row>
    <row r="23" spans="1:23" ht="12.75" x14ac:dyDescent="0.2">
      <c r="A23" s="14">
        <v>8907006407</v>
      </c>
      <c r="B23" s="29">
        <v>890700640</v>
      </c>
      <c r="C23" s="14">
        <v>129373000</v>
      </c>
      <c r="D23" s="18" t="s">
        <v>20</v>
      </c>
      <c r="E23" s="31" t="s">
        <v>102</v>
      </c>
      <c r="F23" s="37" t="s">
        <v>111</v>
      </c>
      <c r="G23" s="33"/>
      <c r="H23" s="33">
        <v>3193568859</v>
      </c>
      <c r="I23" s="15">
        <v>0</v>
      </c>
      <c r="J23" s="15">
        <f t="shared" si="0"/>
        <v>0</v>
      </c>
      <c r="K23" s="15">
        <f t="shared" si="1"/>
        <v>3193568859</v>
      </c>
      <c r="L23" s="37">
        <v>0</v>
      </c>
      <c r="M23" s="37">
        <v>0</v>
      </c>
      <c r="N23" s="37">
        <v>6387137718</v>
      </c>
      <c r="O23" s="38">
        <f t="shared" si="2"/>
        <v>0</v>
      </c>
      <c r="P23" s="15">
        <f t="shared" si="3"/>
        <v>0</v>
      </c>
      <c r="Q23" s="15">
        <f t="shared" si="4"/>
        <v>9580706577</v>
      </c>
      <c r="R23" s="37">
        <v>0</v>
      </c>
      <c r="S23" s="37"/>
      <c r="T23" s="37">
        <v>6387137718</v>
      </c>
      <c r="U23" s="38">
        <f t="shared" si="5"/>
        <v>0</v>
      </c>
      <c r="V23" s="15">
        <f t="shared" si="6"/>
        <v>0</v>
      </c>
      <c r="W23" s="15">
        <f t="shared" si="7"/>
        <v>15967844295</v>
      </c>
    </row>
    <row r="24" spans="1:23" ht="12.75" x14ac:dyDescent="0.2">
      <c r="A24" s="14">
        <v>8907009060</v>
      </c>
      <c r="B24" s="29">
        <v>890700906</v>
      </c>
      <c r="C24" s="14">
        <v>128873000</v>
      </c>
      <c r="D24" s="18" t="s">
        <v>75</v>
      </c>
      <c r="E24" s="31" t="s">
        <v>21</v>
      </c>
      <c r="F24" s="37" t="s">
        <v>111</v>
      </c>
      <c r="G24" s="33"/>
      <c r="H24" s="33">
        <v>102823291</v>
      </c>
      <c r="I24" s="15">
        <v>0</v>
      </c>
      <c r="J24" s="15">
        <f t="shared" si="0"/>
        <v>0</v>
      </c>
      <c r="K24" s="15">
        <f t="shared" si="1"/>
        <v>102823291</v>
      </c>
      <c r="L24" s="37">
        <v>0</v>
      </c>
      <c r="M24" s="37">
        <v>0</v>
      </c>
      <c r="N24" s="37">
        <v>102823291</v>
      </c>
      <c r="O24" s="38">
        <f t="shared" si="2"/>
        <v>0</v>
      </c>
      <c r="P24" s="15">
        <f t="shared" si="3"/>
        <v>0</v>
      </c>
      <c r="Q24" s="15">
        <f t="shared" si="4"/>
        <v>205646582</v>
      </c>
      <c r="R24" s="37">
        <v>0</v>
      </c>
      <c r="S24" s="37"/>
      <c r="T24" s="37">
        <v>102823291</v>
      </c>
      <c r="U24" s="38">
        <f t="shared" si="5"/>
        <v>0</v>
      </c>
      <c r="V24" s="15">
        <f t="shared" si="6"/>
        <v>0</v>
      </c>
      <c r="W24" s="15">
        <f t="shared" si="7"/>
        <v>308469873</v>
      </c>
    </row>
    <row r="25" spans="1:23" ht="12.75" x14ac:dyDescent="0.2">
      <c r="A25" s="14">
        <v>8908010630</v>
      </c>
      <c r="B25" s="29">
        <v>890801063</v>
      </c>
      <c r="C25" s="14">
        <v>27017000</v>
      </c>
      <c r="D25" s="18" t="s">
        <v>22</v>
      </c>
      <c r="E25" s="31" t="s">
        <v>85</v>
      </c>
      <c r="F25" s="37">
        <v>1478670502</v>
      </c>
      <c r="G25" s="33"/>
      <c r="H25" s="33">
        <v>5133611462</v>
      </c>
      <c r="I25" s="15">
        <f>+F25</f>
        <v>1478670502</v>
      </c>
      <c r="J25" s="15">
        <f t="shared" si="0"/>
        <v>0</v>
      </c>
      <c r="K25" s="15">
        <f t="shared" si="1"/>
        <v>5133611462</v>
      </c>
      <c r="L25" s="37">
        <f>VLOOKUP(B25,[1]Febrero!$E$46:$J$51,6,0)</f>
        <v>2957341004</v>
      </c>
      <c r="M25" s="37">
        <v>0</v>
      </c>
      <c r="N25" s="37">
        <v>10267222924</v>
      </c>
      <c r="O25" s="38">
        <f t="shared" si="2"/>
        <v>4436011506</v>
      </c>
      <c r="P25" s="15">
        <f t="shared" si="3"/>
        <v>0</v>
      </c>
      <c r="Q25" s="15">
        <f t="shared" si="4"/>
        <v>15400834386</v>
      </c>
      <c r="R25" s="37">
        <v>0</v>
      </c>
      <c r="S25" s="37"/>
      <c r="T25" s="37">
        <v>5133611462</v>
      </c>
      <c r="U25" s="38">
        <f t="shared" si="5"/>
        <v>4436011506</v>
      </c>
      <c r="V25" s="15">
        <f t="shared" si="6"/>
        <v>0</v>
      </c>
      <c r="W25" s="15">
        <f t="shared" si="7"/>
        <v>20534445848</v>
      </c>
    </row>
    <row r="26" spans="1:23" ht="12.75" x14ac:dyDescent="0.2">
      <c r="A26" s="14">
        <v>8908026784</v>
      </c>
      <c r="B26" s="29">
        <v>890802678</v>
      </c>
      <c r="C26" s="14">
        <v>825717000</v>
      </c>
      <c r="D26" s="18" t="s">
        <v>76</v>
      </c>
      <c r="E26" s="31" t="s">
        <v>23</v>
      </c>
      <c r="F26" s="37" t="s">
        <v>111</v>
      </c>
      <c r="G26" s="33"/>
      <c r="H26" s="37">
        <v>159385589</v>
      </c>
      <c r="I26" s="15">
        <v>0</v>
      </c>
      <c r="J26" s="15">
        <f t="shared" si="0"/>
        <v>0</v>
      </c>
      <c r="K26" s="15">
        <f t="shared" si="1"/>
        <v>159385589</v>
      </c>
      <c r="L26" s="37">
        <v>0</v>
      </c>
      <c r="M26" s="37">
        <v>0</v>
      </c>
      <c r="N26" s="37">
        <v>159385589</v>
      </c>
      <c r="O26" s="38">
        <f t="shared" si="2"/>
        <v>0</v>
      </c>
      <c r="P26" s="15">
        <f t="shared" si="3"/>
        <v>0</v>
      </c>
      <c r="Q26" s="15">
        <f t="shared" si="4"/>
        <v>318771178</v>
      </c>
      <c r="R26" s="37">
        <v>0</v>
      </c>
      <c r="S26" s="37"/>
      <c r="T26" s="37">
        <v>159385589</v>
      </c>
      <c r="U26" s="38">
        <f t="shared" si="5"/>
        <v>0</v>
      </c>
      <c r="V26" s="15">
        <f t="shared" si="6"/>
        <v>0</v>
      </c>
      <c r="W26" s="15">
        <f t="shared" si="7"/>
        <v>478156767</v>
      </c>
    </row>
    <row r="27" spans="1:23" ht="12.75" x14ac:dyDescent="0.2">
      <c r="A27" s="14">
        <v>8909800408</v>
      </c>
      <c r="B27" s="29">
        <v>890980040</v>
      </c>
      <c r="C27" s="14">
        <v>120205000</v>
      </c>
      <c r="D27" s="18" t="s">
        <v>24</v>
      </c>
      <c r="E27" s="31" t="s">
        <v>110</v>
      </c>
      <c r="F27" s="37" t="s">
        <v>111</v>
      </c>
      <c r="G27" s="33"/>
      <c r="H27" s="33">
        <v>20149035920</v>
      </c>
      <c r="I27" s="15">
        <v>0</v>
      </c>
      <c r="J27" s="15">
        <f t="shared" si="0"/>
        <v>0</v>
      </c>
      <c r="K27" s="15">
        <f t="shared" si="1"/>
        <v>20149035920</v>
      </c>
      <c r="L27" s="37">
        <v>0</v>
      </c>
      <c r="M27" s="37">
        <v>0</v>
      </c>
      <c r="N27" s="37">
        <v>40298071839</v>
      </c>
      <c r="O27" s="38">
        <f t="shared" si="2"/>
        <v>0</v>
      </c>
      <c r="P27" s="15">
        <f t="shared" si="3"/>
        <v>0</v>
      </c>
      <c r="Q27" s="15">
        <f t="shared" si="4"/>
        <v>60447107759</v>
      </c>
      <c r="R27" s="37">
        <v>0</v>
      </c>
      <c r="S27" s="37"/>
      <c r="T27" s="37">
        <v>20149035920</v>
      </c>
      <c r="U27" s="38">
        <f t="shared" si="5"/>
        <v>0</v>
      </c>
      <c r="V27" s="15">
        <f t="shared" si="6"/>
        <v>0</v>
      </c>
      <c r="W27" s="15">
        <f t="shared" si="7"/>
        <v>80596143679</v>
      </c>
    </row>
    <row r="28" spans="1:23" s="34" customFormat="1" ht="12.75" x14ac:dyDescent="0.2">
      <c r="A28" s="17">
        <v>8909801341</v>
      </c>
      <c r="B28" s="28">
        <v>890980134</v>
      </c>
      <c r="C28" s="17">
        <v>824505000</v>
      </c>
      <c r="D28" s="18" t="s">
        <v>25</v>
      </c>
      <c r="E28" s="27" t="s">
        <v>26</v>
      </c>
      <c r="F28" s="40" t="s">
        <v>111</v>
      </c>
      <c r="G28" s="41"/>
      <c r="H28" s="41">
        <v>256526110</v>
      </c>
      <c r="I28" s="15">
        <v>0</v>
      </c>
      <c r="J28" s="15">
        <f t="shared" si="0"/>
        <v>0</v>
      </c>
      <c r="K28" s="15">
        <f t="shared" si="1"/>
        <v>256526110</v>
      </c>
      <c r="L28" s="37">
        <v>0</v>
      </c>
      <c r="M28" s="37">
        <v>0</v>
      </c>
      <c r="N28" s="37">
        <v>256526110</v>
      </c>
      <c r="O28" s="38">
        <f t="shared" si="2"/>
        <v>0</v>
      </c>
      <c r="P28" s="15">
        <f t="shared" si="3"/>
        <v>0</v>
      </c>
      <c r="Q28" s="15">
        <f t="shared" si="4"/>
        <v>513052220</v>
      </c>
      <c r="R28" s="37">
        <v>0</v>
      </c>
      <c r="S28" s="37"/>
      <c r="T28" s="37">
        <v>256526110</v>
      </c>
      <c r="U28" s="38">
        <f t="shared" si="5"/>
        <v>0</v>
      </c>
      <c r="V28" s="15">
        <f t="shared" si="6"/>
        <v>0</v>
      </c>
      <c r="W28" s="15">
        <f t="shared" si="7"/>
        <v>769578330</v>
      </c>
    </row>
    <row r="29" spans="1:23" ht="12.75" x14ac:dyDescent="0.2">
      <c r="A29" s="14">
        <v>8909801501</v>
      </c>
      <c r="B29" s="29">
        <v>890980150</v>
      </c>
      <c r="C29" s="14">
        <v>824105000</v>
      </c>
      <c r="D29" s="18" t="s">
        <v>77</v>
      </c>
      <c r="E29" s="31" t="s">
        <v>27</v>
      </c>
      <c r="F29" s="37" t="s">
        <v>111</v>
      </c>
      <c r="G29" s="33"/>
      <c r="H29" s="33">
        <v>161092988</v>
      </c>
      <c r="I29" s="15">
        <v>0</v>
      </c>
      <c r="J29" s="15">
        <f t="shared" si="0"/>
        <v>0</v>
      </c>
      <c r="K29" s="15">
        <f t="shared" si="1"/>
        <v>161092988</v>
      </c>
      <c r="L29" s="37">
        <v>0</v>
      </c>
      <c r="M29" s="37">
        <v>0</v>
      </c>
      <c r="N29" s="37">
        <v>161092988</v>
      </c>
      <c r="O29" s="38">
        <f t="shared" si="2"/>
        <v>0</v>
      </c>
      <c r="P29" s="15">
        <f t="shared" si="3"/>
        <v>0</v>
      </c>
      <c r="Q29" s="15">
        <f t="shared" si="4"/>
        <v>322185976</v>
      </c>
      <c r="R29" s="37">
        <v>0</v>
      </c>
      <c r="S29" s="37"/>
      <c r="T29" s="37">
        <v>161092988</v>
      </c>
      <c r="U29" s="38">
        <f t="shared" si="5"/>
        <v>0</v>
      </c>
      <c r="V29" s="15">
        <f t="shared" si="6"/>
        <v>0</v>
      </c>
      <c r="W29" s="15">
        <f t="shared" si="7"/>
        <v>483278964</v>
      </c>
    </row>
    <row r="30" spans="1:23" ht="12.75" x14ac:dyDescent="0.2">
      <c r="A30" s="14">
        <v>8910800313</v>
      </c>
      <c r="B30" s="29">
        <v>891080031</v>
      </c>
      <c r="C30" s="14">
        <v>27123000</v>
      </c>
      <c r="D30" s="18" t="s">
        <v>28</v>
      </c>
      <c r="E30" s="31" t="s">
        <v>87</v>
      </c>
      <c r="F30" s="37">
        <v>2514941990</v>
      </c>
      <c r="G30" s="33"/>
      <c r="H30" s="33">
        <v>5277212486</v>
      </c>
      <c r="I30" s="15">
        <f>+F30</f>
        <v>2514941990</v>
      </c>
      <c r="J30" s="15">
        <f t="shared" si="0"/>
        <v>0</v>
      </c>
      <c r="K30" s="15">
        <f t="shared" si="1"/>
        <v>5277212486</v>
      </c>
      <c r="L30" s="37">
        <f>VLOOKUP(B30,[1]Febrero!$E$46:$J$51,6,0)</f>
        <v>5029883980</v>
      </c>
      <c r="M30" s="37">
        <v>0</v>
      </c>
      <c r="N30" s="37">
        <v>10554424972</v>
      </c>
      <c r="O30" s="38">
        <f t="shared" si="2"/>
        <v>7544825970</v>
      </c>
      <c r="P30" s="15">
        <f t="shared" si="3"/>
        <v>0</v>
      </c>
      <c r="Q30" s="15">
        <f t="shared" si="4"/>
        <v>15831637458</v>
      </c>
      <c r="R30" s="37">
        <v>0</v>
      </c>
      <c r="S30" s="37"/>
      <c r="T30" s="37">
        <v>5277212486</v>
      </c>
      <c r="U30" s="38">
        <f t="shared" si="5"/>
        <v>7544825970</v>
      </c>
      <c r="V30" s="15">
        <f t="shared" si="6"/>
        <v>0</v>
      </c>
      <c r="W30" s="15">
        <f t="shared" si="7"/>
        <v>21108849944</v>
      </c>
    </row>
    <row r="31" spans="1:23" ht="12.75" x14ac:dyDescent="0.2">
      <c r="A31" s="14">
        <v>8911800842</v>
      </c>
      <c r="B31" s="29">
        <v>891180084</v>
      </c>
      <c r="C31" s="14">
        <v>26141000</v>
      </c>
      <c r="D31" s="18" t="s">
        <v>78</v>
      </c>
      <c r="E31" s="31" t="s">
        <v>29</v>
      </c>
      <c r="F31" s="37" t="s">
        <v>111</v>
      </c>
      <c r="G31" s="33"/>
      <c r="H31" s="33">
        <v>3501896007</v>
      </c>
      <c r="I31" s="15">
        <v>0</v>
      </c>
      <c r="J31" s="15">
        <f t="shared" si="0"/>
        <v>0</v>
      </c>
      <c r="K31" s="15">
        <f t="shared" si="1"/>
        <v>3501896007</v>
      </c>
      <c r="L31" s="37">
        <v>0</v>
      </c>
      <c r="M31" s="37">
        <v>0</v>
      </c>
      <c r="N31" s="37">
        <v>7003792013</v>
      </c>
      <c r="O31" s="38">
        <f t="shared" si="2"/>
        <v>0</v>
      </c>
      <c r="P31" s="15">
        <f t="shared" si="3"/>
        <v>0</v>
      </c>
      <c r="Q31" s="15">
        <f t="shared" si="4"/>
        <v>10505688020</v>
      </c>
      <c r="R31" s="37">
        <v>0</v>
      </c>
      <c r="S31" s="37"/>
      <c r="T31" s="37">
        <v>3501896007</v>
      </c>
      <c r="U31" s="38">
        <f t="shared" si="5"/>
        <v>0</v>
      </c>
      <c r="V31" s="15">
        <f t="shared" si="6"/>
        <v>0</v>
      </c>
      <c r="W31" s="15">
        <f t="shared" si="7"/>
        <v>14007584027</v>
      </c>
    </row>
    <row r="32" spans="1:23" ht="13.5" thickBot="1" x14ac:dyDescent="0.25">
      <c r="A32" s="14">
        <v>8911903461</v>
      </c>
      <c r="B32" s="29">
        <v>891190346</v>
      </c>
      <c r="C32" s="14">
        <v>26318000</v>
      </c>
      <c r="D32" s="18" t="s">
        <v>30</v>
      </c>
      <c r="E32" s="31" t="s">
        <v>31</v>
      </c>
      <c r="F32" s="37" t="s">
        <v>111</v>
      </c>
      <c r="G32" s="33"/>
      <c r="H32" s="33">
        <v>1852091948</v>
      </c>
      <c r="I32" s="15">
        <v>0</v>
      </c>
      <c r="J32" s="15">
        <f t="shared" si="0"/>
        <v>0</v>
      </c>
      <c r="K32" s="15">
        <f t="shared" si="1"/>
        <v>1852091948</v>
      </c>
      <c r="L32" s="37">
        <v>0</v>
      </c>
      <c r="M32" s="37">
        <v>0</v>
      </c>
      <c r="N32" s="37">
        <v>3704183896</v>
      </c>
      <c r="O32" s="38">
        <f t="shared" si="2"/>
        <v>0</v>
      </c>
      <c r="P32" s="15">
        <f t="shared" si="3"/>
        <v>0</v>
      </c>
      <c r="Q32" s="15">
        <f t="shared" si="4"/>
        <v>5556275844</v>
      </c>
      <c r="R32" s="37">
        <v>0</v>
      </c>
      <c r="S32" s="37"/>
      <c r="T32" s="37">
        <v>1852091948</v>
      </c>
      <c r="U32" s="38">
        <f t="shared" si="5"/>
        <v>0</v>
      </c>
      <c r="V32" s="15">
        <f t="shared" si="6"/>
        <v>0</v>
      </c>
      <c r="W32" s="15">
        <f t="shared" si="7"/>
        <v>7408367792</v>
      </c>
    </row>
    <row r="33" spans="1:23" ht="13.5" thickBot="1" x14ac:dyDescent="0.25">
      <c r="A33" s="14">
        <v>8913800335</v>
      </c>
      <c r="B33" s="29">
        <v>891380033</v>
      </c>
      <c r="C33" s="14">
        <v>211176111</v>
      </c>
      <c r="D33" s="18" t="s">
        <v>32</v>
      </c>
      <c r="E33" s="35" t="s">
        <v>106</v>
      </c>
      <c r="F33" s="37" t="s">
        <v>111</v>
      </c>
      <c r="G33" s="33"/>
      <c r="H33" s="37" t="s">
        <v>111</v>
      </c>
      <c r="I33" s="15">
        <v>0</v>
      </c>
      <c r="J33" s="15">
        <f t="shared" si="0"/>
        <v>0</v>
      </c>
      <c r="K33" s="15">
        <v>0</v>
      </c>
      <c r="L33" s="37">
        <v>0</v>
      </c>
      <c r="M33" s="37">
        <v>0</v>
      </c>
      <c r="N33" s="37">
        <v>0</v>
      </c>
      <c r="O33" s="38">
        <f t="shared" si="2"/>
        <v>0</v>
      </c>
      <c r="P33" s="15">
        <f t="shared" si="3"/>
        <v>0</v>
      </c>
      <c r="Q33" s="15">
        <f t="shared" si="4"/>
        <v>0</v>
      </c>
      <c r="R33" s="37">
        <v>0</v>
      </c>
      <c r="S33" s="37"/>
      <c r="T33" s="37">
        <v>0</v>
      </c>
      <c r="U33" s="38">
        <f t="shared" si="5"/>
        <v>0</v>
      </c>
      <c r="V33" s="15">
        <f t="shared" si="6"/>
        <v>0</v>
      </c>
      <c r="W33" s="15">
        <f t="shared" si="7"/>
        <v>0</v>
      </c>
    </row>
    <row r="34" spans="1:23" ht="12.75" x14ac:dyDescent="0.2">
      <c r="A34" s="14">
        <v>8914800359</v>
      </c>
      <c r="B34" s="29">
        <v>891480035</v>
      </c>
      <c r="C34" s="14">
        <v>24666000</v>
      </c>
      <c r="D34" s="18" t="s">
        <v>79</v>
      </c>
      <c r="E34" s="27" t="s">
        <v>63</v>
      </c>
      <c r="F34" s="37">
        <v>113710050</v>
      </c>
      <c r="G34" s="33"/>
      <c r="H34" s="33">
        <v>6280146341</v>
      </c>
      <c r="I34" s="15">
        <f>+F34</f>
        <v>113710050</v>
      </c>
      <c r="J34" s="15">
        <f t="shared" si="0"/>
        <v>0</v>
      </c>
      <c r="K34" s="15">
        <f t="shared" si="1"/>
        <v>6280146341</v>
      </c>
      <c r="L34" s="37">
        <f>VLOOKUP(B34,[1]Febrero!$E$46:$J$51,6,0)</f>
        <v>227420100</v>
      </c>
      <c r="M34" s="37">
        <v>0</v>
      </c>
      <c r="N34" s="37">
        <v>12560292682</v>
      </c>
      <c r="O34" s="38">
        <f t="shared" si="2"/>
        <v>341130150</v>
      </c>
      <c r="P34" s="15">
        <f t="shared" si="3"/>
        <v>0</v>
      </c>
      <c r="Q34" s="15">
        <f t="shared" si="4"/>
        <v>18840439023</v>
      </c>
      <c r="R34" s="37">
        <v>0</v>
      </c>
      <c r="S34" s="37"/>
      <c r="T34" s="37">
        <v>6280146341</v>
      </c>
      <c r="U34" s="38">
        <f t="shared" si="5"/>
        <v>341130150</v>
      </c>
      <c r="V34" s="15">
        <f t="shared" si="6"/>
        <v>0</v>
      </c>
      <c r="W34" s="15">
        <f t="shared" si="7"/>
        <v>25120585364</v>
      </c>
    </row>
    <row r="35" spans="1:23" ht="12.75" x14ac:dyDescent="0.2">
      <c r="A35" s="14">
        <v>8915003192</v>
      </c>
      <c r="B35" s="29">
        <v>891500319</v>
      </c>
      <c r="C35" s="14">
        <v>27219000</v>
      </c>
      <c r="D35" s="18" t="s">
        <v>33</v>
      </c>
      <c r="E35" s="32" t="s">
        <v>61</v>
      </c>
      <c r="F35" s="37">
        <v>2097377627</v>
      </c>
      <c r="G35" s="33"/>
      <c r="H35" s="33">
        <v>6685327391</v>
      </c>
      <c r="I35" s="15">
        <f>+F35</f>
        <v>2097377627</v>
      </c>
      <c r="J35" s="15">
        <f t="shared" si="0"/>
        <v>0</v>
      </c>
      <c r="K35" s="15">
        <f t="shared" si="1"/>
        <v>6685327391</v>
      </c>
      <c r="L35" s="37">
        <f>VLOOKUP(B35,[1]Febrero!$E$46:$J$51,6,0)</f>
        <v>4194755254</v>
      </c>
      <c r="M35" s="37">
        <v>0</v>
      </c>
      <c r="N35" s="37">
        <v>13370654781</v>
      </c>
      <c r="O35" s="38">
        <f t="shared" si="2"/>
        <v>6292132881</v>
      </c>
      <c r="P35" s="15">
        <f t="shared" si="3"/>
        <v>0</v>
      </c>
      <c r="Q35" s="15">
        <f t="shared" si="4"/>
        <v>20055982172</v>
      </c>
      <c r="R35" s="37">
        <v>0</v>
      </c>
      <c r="S35" s="37"/>
      <c r="T35" s="37">
        <v>6685327391</v>
      </c>
      <c r="U35" s="38">
        <f t="shared" si="5"/>
        <v>6292132881</v>
      </c>
      <c r="V35" s="15">
        <f t="shared" si="6"/>
        <v>0</v>
      </c>
      <c r="W35" s="15">
        <f t="shared" si="7"/>
        <v>26741309563</v>
      </c>
    </row>
    <row r="36" spans="1:23" ht="12.75" x14ac:dyDescent="0.2">
      <c r="A36" s="14">
        <v>8915007591</v>
      </c>
      <c r="B36" s="29">
        <v>891500759</v>
      </c>
      <c r="C36" s="14">
        <v>822719000</v>
      </c>
      <c r="D36" s="18" t="s">
        <v>34</v>
      </c>
      <c r="E36" s="31" t="s">
        <v>35</v>
      </c>
      <c r="F36" s="37" t="s">
        <v>111</v>
      </c>
      <c r="G36" s="33"/>
      <c r="H36" s="33">
        <v>403346390</v>
      </c>
      <c r="I36" s="15">
        <v>0</v>
      </c>
      <c r="J36" s="15">
        <f t="shared" si="0"/>
        <v>0</v>
      </c>
      <c r="K36" s="15">
        <f t="shared" si="1"/>
        <v>403346390</v>
      </c>
      <c r="L36" s="37">
        <v>0</v>
      </c>
      <c r="M36" s="37">
        <v>0</v>
      </c>
      <c r="N36" s="37">
        <v>403346390</v>
      </c>
      <c r="O36" s="38">
        <f t="shared" si="2"/>
        <v>0</v>
      </c>
      <c r="P36" s="15">
        <f t="shared" si="3"/>
        <v>0</v>
      </c>
      <c r="Q36" s="15">
        <f t="shared" si="4"/>
        <v>806692780</v>
      </c>
      <c r="R36" s="37">
        <v>0</v>
      </c>
      <c r="S36" s="37"/>
      <c r="T36" s="37">
        <v>403346390</v>
      </c>
      <c r="U36" s="38">
        <f t="shared" si="5"/>
        <v>0</v>
      </c>
      <c r="V36" s="15">
        <f t="shared" si="6"/>
        <v>0</v>
      </c>
      <c r="W36" s="15">
        <f t="shared" si="7"/>
        <v>1210039170</v>
      </c>
    </row>
    <row r="37" spans="1:23" ht="13.5" thickBot="1" x14ac:dyDescent="0.25">
      <c r="A37" s="14">
        <v>8916800894</v>
      </c>
      <c r="B37" s="29">
        <v>891680089</v>
      </c>
      <c r="C37" s="14">
        <v>28327000</v>
      </c>
      <c r="D37" s="18" t="s">
        <v>80</v>
      </c>
      <c r="E37" s="32" t="s">
        <v>99</v>
      </c>
      <c r="F37" s="37">
        <v>383543597</v>
      </c>
      <c r="G37" s="33"/>
      <c r="H37" s="33">
        <v>3043433488</v>
      </c>
      <c r="I37" s="15">
        <f>+F37</f>
        <v>383543597</v>
      </c>
      <c r="J37" s="15">
        <f t="shared" si="0"/>
        <v>0</v>
      </c>
      <c r="K37" s="15">
        <f t="shared" si="1"/>
        <v>3043433488</v>
      </c>
      <c r="L37" s="37">
        <f>VLOOKUP(B37,[1]Febrero!$E$46:$J$51,6,0)</f>
        <v>767087194</v>
      </c>
      <c r="M37" s="37">
        <v>0</v>
      </c>
      <c r="N37" s="37">
        <v>6086866977</v>
      </c>
      <c r="O37" s="38">
        <f t="shared" si="2"/>
        <v>1150630791</v>
      </c>
      <c r="P37" s="15">
        <f t="shared" si="3"/>
        <v>0</v>
      </c>
      <c r="Q37" s="15">
        <f t="shared" si="4"/>
        <v>9130300465</v>
      </c>
      <c r="R37" s="37">
        <v>0</v>
      </c>
      <c r="S37" s="37"/>
      <c r="T37" s="37">
        <v>3043433488</v>
      </c>
      <c r="U37" s="38">
        <f t="shared" si="5"/>
        <v>1150630791</v>
      </c>
      <c r="V37" s="15">
        <f t="shared" si="6"/>
        <v>0</v>
      </c>
      <c r="W37" s="15">
        <f t="shared" si="7"/>
        <v>12173733953</v>
      </c>
    </row>
    <row r="38" spans="1:23" ht="13.5" thickBot="1" x14ac:dyDescent="0.25">
      <c r="A38" s="14">
        <v>8917019320</v>
      </c>
      <c r="B38" s="29">
        <v>891701932</v>
      </c>
      <c r="C38" s="14">
        <v>823847000</v>
      </c>
      <c r="D38" s="18" t="s">
        <v>81</v>
      </c>
      <c r="E38" s="36" t="s">
        <v>36</v>
      </c>
      <c r="F38" s="37" t="s">
        <v>111</v>
      </c>
      <c r="G38" s="33"/>
      <c r="H38" s="37">
        <v>200182015</v>
      </c>
      <c r="I38" s="15">
        <v>0</v>
      </c>
      <c r="J38" s="15">
        <f t="shared" si="0"/>
        <v>0</v>
      </c>
      <c r="K38" s="15">
        <f t="shared" si="1"/>
        <v>200182015</v>
      </c>
      <c r="L38" s="37">
        <v>0</v>
      </c>
      <c r="M38" s="37">
        <v>0</v>
      </c>
      <c r="N38" s="37">
        <v>200182015</v>
      </c>
      <c r="O38" s="38">
        <f t="shared" si="2"/>
        <v>0</v>
      </c>
      <c r="P38" s="15">
        <f t="shared" si="3"/>
        <v>0</v>
      </c>
      <c r="Q38" s="15">
        <f t="shared" si="4"/>
        <v>400364030</v>
      </c>
      <c r="R38" s="37">
        <v>0</v>
      </c>
      <c r="S38" s="37"/>
      <c r="T38" s="37">
        <v>200182015</v>
      </c>
      <c r="U38" s="38">
        <f t="shared" si="5"/>
        <v>0</v>
      </c>
      <c r="V38" s="15">
        <f t="shared" si="6"/>
        <v>0</v>
      </c>
      <c r="W38" s="15">
        <f t="shared" si="7"/>
        <v>600546045</v>
      </c>
    </row>
    <row r="39" spans="1:23" s="34" customFormat="1" ht="13.5" thickBot="1" x14ac:dyDescent="0.25">
      <c r="A39" s="17">
        <v>8917801118</v>
      </c>
      <c r="B39" s="28">
        <v>891780111</v>
      </c>
      <c r="C39" s="17">
        <v>121647000</v>
      </c>
      <c r="D39" s="18" t="s">
        <v>82</v>
      </c>
      <c r="E39" s="31" t="s">
        <v>103</v>
      </c>
      <c r="F39" s="37" t="s">
        <v>111</v>
      </c>
      <c r="G39" s="33"/>
      <c r="H39" s="33">
        <v>3566164306</v>
      </c>
      <c r="I39" s="15">
        <v>0</v>
      </c>
      <c r="J39" s="15">
        <f t="shared" si="0"/>
        <v>0</v>
      </c>
      <c r="K39" s="15">
        <f t="shared" si="1"/>
        <v>3566164306</v>
      </c>
      <c r="L39" s="37">
        <v>0</v>
      </c>
      <c r="M39" s="37">
        <v>0</v>
      </c>
      <c r="N39" s="37">
        <v>7132328612</v>
      </c>
      <c r="O39" s="38">
        <f t="shared" si="2"/>
        <v>0</v>
      </c>
      <c r="P39" s="15">
        <f t="shared" si="3"/>
        <v>0</v>
      </c>
      <c r="Q39" s="15">
        <f t="shared" si="4"/>
        <v>10698492918</v>
      </c>
      <c r="R39" s="37">
        <v>0</v>
      </c>
      <c r="S39" s="37"/>
      <c r="T39" s="37">
        <v>3566164306</v>
      </c>
      <c r="U39" s="38">
        <f t="shared" si="5"/>
        <v>0</v>
      </c>
      <c r="V39" s="15">
        <f t="shared" si="6"/>
        <v>0</v>
      </c>
      <c r="W39" s="15">
        <f t="shared" si="7"/>
        <v>14264657224</v>
      </c>
    </row>
    <row r="40" spans="1:23" ht="13.5" thickBot="1" x14ac:dyDescent="0.25">
      <c r="A40" s="14">
        <v>8918002604</v>
      </c>
      <c r="B40" s="29">
        <v>891800260</v>
      </c>
      <c r="C40" s="14">
        <v>20615000</v>
      </c>
      <c r="D40" s="18" t="s">
        <v>37</v>
      </c>
      <c r="E40" s="36" t="s">
        <v>107</v>
      </c>
      <c r="F40" s="37" t="s">
        <v>111</v>
      </c>
      <c r="G40" s="33"/>
      <c r="H40" s="33">
        <v>493524663</v>
      </c>
      <c r="I40" s="15">
        <v>0</v>
      </c>
      <c r="J40" s="15">
        <f t="shared" si="0"/>
        <v>0</v>
      </c>
      <c r="K40" s="15">
        <f t="shared" si="1"/>
        <v>493524663</v>
      </c>
      <c r="L40" s="37">
        <v>0</v>
      </c>
      <c r="M40" s="37">
        <v>0</v>
      </c>
      <c r="N40" s="37">
        <v>493524663</v>
      </c>
      <c r="O40" s="38">
        <f t="shared" si="2"/>
        <v>0</v>
      </c>
      <c r="P40" s="15">
        <f t="shared" si="3"/>
        <v>0</v>
      </c>
      <c r="Q40" s="15">
        <f t="shared" si="4"/>
        <v>987049326</v>
      </c>
      <c r="R40" s="37">
        <v>0</v>
      </c>
      <c r="S40" s="37"/>
      <c r="T40" s="37">
        <v>493524663</v>
      </c>
      <c r="U40" s="38">
        <f t="shared" si="5"/>
        <v>0</v>
      </c>
      <c r="V40" s="15">
        <f t="shared" si="6"/>
        <v>0</v>
      </c>
      <c r="W40" s="15">
        <f t="shared" si="7"/>
        <v>1480573989</v>
      </c>
    </row>
    <row r="41" spans="1:23" ht="12.75" x14ac:dyDescent="0.2">
      <c r="A41" s="14">
        <v>8918003301</v>
      </c>
      <c r="B41" s="29">
        <v>891800330</v>
      </c>
      <c r="C41" s="14">
        <v>27615000</v>
      </c>
      <c r="D41" s="18" t="s">
        <v>83</v>
      </c>
      <c r="E41" s="31" t="s">
        <v>109</v>
      </c>
      <c r="F41" s="37" t="s">
        <v>111</v>
      </c>
      <c r="G41" s="33"/>
      <c r="H41" s="33">
        <v>8071922284</v>
      </c>
      <c r="I41" s="15">
        <v>0</v>
      </c>
      <c r="J41" s="15">
        <f t="shared" si="0"/>
        <v>0</v>
      </c>
      <c r="K41" s="15">
        <f t="shared" si="1"/>
        <v>8071922284</v>
      </c>
      <c r="L41" s="37">
        <v>0</v>
      </c>
      <c r="M41" s="37">
        <v>0</v>
      </c>
      <c r="N41" s="37">
        <v>16143844567</v>
      </c>
      <c r="O41" s="38">
        <f t="shared" si="2"/>
        <v>0</v>
      </c>
      <c r="P41" s="15">
        <f t="shared" si="3"/>
        <v>0</v>
      </c>
      <c r="Q41" s="15">
        <f t="shared" si="4"/>
        <v>24215766851</v>
      </c>
      <c r="R41" s="37">
        <v>0</v>
      </c>
      <c r="S41" s="37"/>
      <c r="T41" s="37">
        <v>8071922284</v>
      </c>
      <c r="U41" s="38">
        <f t="shared" si="5"/>
        <v>0</v>
      </c>
      <c r="V41" s="15">
        <f t="shared" si="6"/>
        <v>0</v>
      </c>
      <c r="W41" s="15">
        <f t="shared" si="7"/>
        <v>32287689135</v>
      </c>
    </row>
    <row r="42" spans="1:23" ht="12.75" x14ac:dyDescent="0.2">
      <c r="A42" s="14">
        <v>8919008530</v>
      </c>
      <c r="B42" s="29">
        <v>891900853</v>
      </c>
      <c r="C42" s="14">
        <v>124876000</v>
      </c>
      <c r="D42" s="18" t="s">
        <v>38</v>
      </c>
      <c r="E42" s="27" t="s">
        <v>86</v>
      </c>
      <c r="F42" s="37" t="s">
        <v>111</v>
      </c>
      <c r="G42" s="33"/>
      <c r="H42" s="33">
        <v>150550640</v>
      </c>
      <c r="I42" s="15">
        <v>0</v>
      </c>
      <c r="J42" s="15">
        <f t="shared" si="0"/>
        <v>0</v>
      </c>
      <c r="K42" s="15">
        <f t="shared" si="1"/>
        <v>150550640</v>
      </c>
      <c r="L42" s="37">
        <v>0</v>
      </c>
      <c r="M42" s="37">
        <v>0</v>
      </c>
      <c r="N42" s="37">
        <v>301101279</v>
      </c>
      <c r="O42" s="38">
        <f t="shared" si="2"/>
        <v>0</v>
      </c>
      <c r="P42" s="15">
        <f t="shared" si="3"/>
        <v>0</v>
      </c>
      <c r="Q42" s="15">
        <f t="shared" si="4"/>
        <v>451651919</v>
      </c>
      <c r="R42" s="37">
        <v>0</v>
      </c>
      <c r="S42" s="37"/>
      <c r="T42" s="37">
        <v>150550640</v>
      </c>
      <c r="U42" s="38">
        <f t="shared" si="5"/>
        <v>0</v>
      </c>
      <c r="V42" s="15">
        <f t="shared" si="6"/>
        <v>0</v>
      </c>
      <c r="W42" s="15">
        <f t="shared" si="7"/>
        <v>602202559</v>
      </c>
    </row>
    <row r="43" spans="1:23" ht="12.75" x14ac:dyDescent="0.2">
      <c r="A43" s="14">
        <v>8920007573</v>
      </c>
      <c r="B43" s="29">
        <v>892000757</v>
      </c>
      <c r="C43" s="14">
        <v>28450000</v>
      </c>
      <c r="D43" s="18" t="s">
        <v>39</v>
      </c>
      <c r="E43" s="31" t="s">
        <v>40</v>
      </c>
      <c r="F43" s="37" t="s">
        <v>111</v>
      </c>
      <c r="G43" s="33"/>
      <c r="H43" s="33">
        <v>1982047974</v>
      </c>
      <c r="I43" s="15">
        <v>0</v>
      </c>
      <c r="J43" s="15">
        <f t="shared" si="0"/>
        <v>0</v>
      </c>
      <c r="K43" s="15">
        <f t="shared" si="1"/>
        <v>1982047974</v>
      </c>
      <c r="L43" s="37">
        <v>0</v>
      </c>
      <c r="M43" s="37">
        <v>0</v>
      </c>
      <c r="N43" s="37">
        <v>3964095948</v>
      </c>
      <c r="O43" s="38">
        <f t="shared" si="2"/>
        <v>0</v>
      </c>
      <c r="P43" s="15">
        <f t="shared" si="3"/>
        <v>0</v>
      </c>
      <c r="Q43" s="15">
        <f t="shared" si="4"/>
        <v>5946143922</v>
      </c>
      <c r="R43" s="37">
        <v>0</v>
      </c>
      <c r="S43" s="37"/>
      <c r="T43" s="37">
        <v>1982047974</v>
      </c>
      <c r="U43" s="38">
        <f t="shared" si="5"/>
        <v>0</v>
      </c>
      <c r="V43" s="15">
        <f t="shared" si="6"/>
        <v>0</v>
      </c>
      <c r="W43" s="15">
        <f t="shared" si="7"/>
        <v>7928191896</v>
      </c>
    </row>
    <row r="44" spans="1:23" ht="12.75" x14ac:dyDescent="0.2">
      <c r="A44" s="14">
        <v>8921150294</v>
      </c>
      <c r="B44" s="29">
        <v>892115029</v>
      </c>
      <c r="C44" s="14">
        <v>129444000</v>
      </c>
      <c r="D44" s="18" t="s">
        <v>41</v>
      </c>
      <c r="E44" s="31" t="s">
        <v>42</v>
      </c>
      <c r="F44" s="37" t="s">
        <v>111</v>
      </c>
      <c r="G44" s="33"/>
      <c r="H44" s="33">
        <v>1810260265</v>
      </c>
      <c r="I44" s="15">
        <v>0</v>
      </c>
      <c r="J44" s="15">
        <f t="shared" si="0"/>
        <v>0</v>
      </c>
      <c r="K44" s="15">
        <f t="shared" si="1"/>
        <v>1810260265</v>
      </c>
      <c r="L44" s="37">
        <v>0</v>
      </c>
      <c r="M44" s="37">
        <v>0</v>
      </c>
      <c r="N44" s="37">
        <v>3620520531</v>
      </c>
      <c r="O44" s="38">
        <f t="shared" si="2"/>
        <v>0</v>
      </c>
      <c r="P44" s="15">
        <f t="shared" si="3"/>
        <v>0</v>
      </c>
      <c r="Q44" s="15">
        <f t="shared" si="4"/>
        <v>5430780796</v>
      </c>
      <c r="R44" s="37">
        <v>0</v>
      </c>
      <c r="S44" s="37"/>
      <c r="T44" s="37">
        <v>1810260265</v>
      </c>
      <c r="U44" s="38">
        <f t="shared" si="5"/>
        <v>0</v>
      </c>
      <c r="V44" s="15">
        <f t="shared" si="6"/>
        <v>0</v>
      </c>
      <c r="W44" s="15">
        <f t="shared" si="7"/>
        <v>7241041061</v>
      </c>
    </row>
    <row r="45" spans="1:23" ht="12.75" x14ac:dyDescent="0.2">
      <c r="A45" s="14">
        <v>8922003239</v>
      </c>
      <c r="B45" s="29">
        <v>892200323</v>
      </c>
      <c r="C45" s="14">
        <v>128870000</v>
      </c>
      <c r="D45" s="18" t="s">
        <v>43</v>
      </c>
      <c r="E45" s="31" t="s">
        <v>44</v>
      </c>
      <c r="F45" s="37" t="s">
        <v>111</v>
      </c>
      <c r="G45" s="33"/>
      <c r="H45" s="33">
        <v>1466200936</v>
      </c>
      <c r="I45" s="15">
        <v>0</v>
      </c>
      <c r="J45" s="15">
        <f t="shared" si="0"/>
        <v>0</v>
      </c>
      <c r="K45" s="15">
        <f t="shared" si="1"/>
        <v>1466200936</v>
      </c>
      <c r="L45" s="37">
        <v>0</v>
      </c>
      <c r="M45" s="37">
        <v>0</v>
      </c>
      <c r="N45" s="37">
        <v>2932401873</v>
      </c>
      <c r="O45" s="38">
        <f t="shared" si="2"/>
        <v>0</v>
      </c>
      <c r="P45" s="15">
        <f t="shared" si="3"/>
        <v>0</v>
      </c>
      <c r="Q45" s="15">
        <f t="shared" si="4"/>
        <v>4398602809</v>
      </c>
      <c r="R45" s="37">
        <v>0</v>
      </c>
      <c r="S45" s="37"/>
      <c r="T45" s="37">
        <v>1466200936</v>
      </c>
      <c r="U45" s="38">
        <f t="shared" si="5"/>
        <v>0</v>
      </c>
      <c r="V45" s="15">
        <f t="shared" si="6"/>
        <v>0</v>
      </c>
      <c r="W45" s="15">
        <f t="shared" si="7"/>
        <v>5864803745</v>
      </c>
    </row>
    <row r="46" spans="1:23" ht="12.75" x14ac:dyDescent="0.2">
      <c r="A46" s="14">
        <v>8923002856</v>
      </c>
      <c r="B46" s="29">
        <v>892300285</v>
      </c>
      <c r="C46" s="14">
        <v>821920000</v>
      </c>
      <c r="D46" s="18" t="s">
        <v>45</v>
      </c>
      <c r="E46" s="27" t="s">
        <v>97</v>
      </c>
      <c r="F46" s="37" t="s">
        <v>111</v>
      </c>
      <c r="G46" s="33"/>
      <c r="H46" s="33">
        <v>2058279123</v>
      </c>
      <c r="I46" s="15">
        <v>0</v>
      </c>
      <c r="J46" s="15">
        <f t="shared" si="0"/>
        <v>0</v>
      </c>
      <c r="K46" s="15">
        <f t="shared" si="1"/>
        <v>2058279123</v>
      </c>
      <c r="L46" s="37">
        <v>0</v>
      </c>
      <c r="M46" s="37">
        <v>0</v>
      </c>
      <c r="N46" s="37">
        <v>4116558246</v>
      </c>
      <c r="O46" s="38">
        <f t="shared" si="2"/>
        <v>0</v>
      </c>
      <c r="P46" s="15">
        <f t="shared" si="3"/>
        <v>0</v>
      </c>
      <c r="Q46" s="15">
        <f t="shared" si="4"/>
        <v>6174837369</v>
      </c>
      <c r="R46" s="37">
        <v>0</v>
      </c>
      <c r="S46" s="37"/>
      <c r="T46" s="37">
        <v>2058279123</v>
      </c>
      <c r="U46" s="38">
        <f t="shared" si="5"/>
        <v>0</v>
      </c>
      <c r="V46" s="15">
        <f t="shared" si="6"/>
        <v>0</v>
      </c>
      <c r="W46" s="15">
        <f t="shared" si="7"/>
        <v>8233116492</v>
      </c>
    </row>
    <row r="47" spans="1:23" ht="12.75" x14ac:dyDescent="0.2">
      <c r="A47" s="14">
        <v>8999990633</v>
      </c>
      <c r="B47" s="29">
        <v>899999063</v>
      </c>
      <c r="C47" s="14">
        <v>27400000</v>
      </c>
      <c r="D47" s="18" t="s">
        <v>46</v>
      </c>
      <c r="E47" s="27" t="s">
        <v>118</v>
      </c>
      <c r="F47" s="37">
        <v>15240703912</v>
      </c>
      <c r="G47" s="33"/>
      <c r="H47" s="33">
        <v>42361643025</v>
      </c>
      <c r="I47" s="15">
        <f>+F47</f>
        <v>15240703912</v>
      </c>
      <c r="J47" s="15">
        <f t="shared" si="0"/>
        <v>0</v>
      </c>
      <c r="K47" s="15">
        <f t="shared" si="1"/>
        <v>42361643025</v>
      </c>
      <c r="L47" s="37">
        <f>VLOOKUP(B47,[1]Febrero!$E$46:$J$51,6,0)</f>
        <v>30481407824</v>
      </c>
      <c r="M47" s="37">
        <v>0</v>
      </c>
      <c r="N47" s="37">
        <v>84723286049</v>
      </c>
      <c r="O47" s="38">
        <f t="shared" si="2"/>
        <v>45722111736</v>
      </c>
      <c r="P47" s="15">
        <f t="shared" si="3"/>
        <v>0</v>
      </c>
      <c r="Q47" s="15">
        <f t="shared" si="4"/>
        <v>127084929074</v>
      </c>
      <c r="R47" s="37">
        <v>0</v>
      </c>
      <c r="S47" s="37"/>
      <c r="T47" s="37">
        <v>42361643025</v>
      </c>
      <c r="U47" s="38">
        <f t="shared" si="5"/>
        <v>45722111736</v>
      </c>
      <c r="V47" s="15">
        <f t="shared" si="6"/>
        <v>0</v>
      </c>
      <c r="W47" s="15">
        <f t="shared" si="7"/>
        <v>169446572099</v>
      </c>
    </row>
    <row r="48" spans="1:23" ht="12.75" x14ac:dyDescent="0.2">
      <c r="A48" s="14">
        <v>8999991244</v>
      </c>
      <c r="B48" s="29">
        <v>899999124</v>
      </c>
      <c r="C48" s="14">
        <v>27500000</v>
      </c>
      <c r="D48" s="18" t="s">
        <v>47</v>
      </c>
      <c r="E48" s="27" t="s">
        <v>105</v>
      </c>
      <c r="F48" s="37" t="s">
        <v>111</v>
      </c>
      <c r="G48" s="33"/>
      <c r="H48" s="33">
        <v>4223738338</v>
      </c>
      <c r="I48" s="15">
        <v>0</v>
      </c>
      <c r="J48" s="15">
        <f t="shared" si="0"/>
        <v>0</v>
      </c>
      <c r="K48" s="15">
        <f t="shared" si="1"/>
        <v>4223738338</v>
      </c>
      <c r="L48" s="37">
        <v>0</v>
      </c>
      <c r="M48" s="37">
        <v>0</v>
      </c>
      <c r="N48" s="37">
        <v>8447476676</v>
      </c>
      <c r="O48" s="38">
        <f t="shared" si="2"/>
        <v>0</v>
      </c>
      <c r="P48" s="15">
        <f t="shared" si="3"/>
        <v>0</v>
      </c>
      <c r="Q48" s="15">
        <f t="shared" si="4"/>
        <v>12671215014</v>
      </c>
      <c r="R48" s="37">
        <v>0</v>
      </c>
      <c r="S48" s="37"/>
      <c r="T48" s="37">
        <v>4223738338</v>
      </c>
      <c r="U48" s="38">
        <f t="shared" si="5"/>
        <v>0</v>
      </c>
      <c r="V48" s="15">
        <f t="shared" si="6"/>
        <v>0</v>
      </c>
      <c r="W48" s="15">
        <f t="shared" si="7"/>
        <v>16894953352</v>
      </c>
    </row>
    <row r="49" spans="1:23" ht="13.5" thickBot="1" x14ac:dyDescent="0.25">
      <c r="A49" s="14">
        <v>8999992307</v>
      </c>
      <c r="B49" s="29">
        <v>899999230</v>
      </c>
      <c r="C49" s="14">
        <v>222711001</v>
      </c>
      <c r="D49" s="18" t="s">
        <v>48</v>
      </c>
      <c r="E49" s="27" t="s">
        <v>100</v>
      </c>
      <c r="F49" s="37" t="s">
        <v>111</v>
      </c>
      <c r="G49" s="33"/>
      <c r="H49" s="33">
        <v>1318776994</v>
      </c>
      <c r="I49" s="15">
        <v>0</v>
      </c>
      <c r="J49" s="15">
        <f t="shared" si="0"/>
        <v>0</v>
      </c>
      <c r="K49" s="15">
        <f t="shared" si="1"/>
        <v>1318776994</v>
      </c>
      <c r="L49" s="37">
        <v>0</v>
      </c>
      <c r="M49" s="37">
        <v>0</v>
      </c>
      <c r="N49" s="37">
        <v>2637553988</v>
      </c>
      <c r="O49" s="38">
        <f t="shared" si="2"/>
        <v>0</v>
      </c>
      <c r="P49" s="15">
        <f t="shared" si="3"/>
        <v>0</v>
      </c>
      <c r="Q49" s="15">
        <f t="shared" si="4"/>
        <v>3956330982</v>
      </c>
      <c r="R49" s="37">
        <v>0</v>
      </c>
      <c r="S49" s="37"/>
      <c r="T49" s="37">
        <v>1318776994</v>
      </c>
      <c r="U49" s="38">
        <f t="shared" si="5"/>
        <v>0</v>
      </c>
      <c r="V49" s="15">
        <f t="shared" si="6"/>
        <v>0</v>
      </c>
      <c r="W49" s="15">
        <f t="shared" si="7"/>
        <v>5275107976</v>
      </c>
    </row>
    <row r="50" spans="1:23" ht="13.5" thickBot="1" x14ac:dyDescent="0.25">
      <c r="A50" s="14">
        <v>8020110655</v>
      </c>
      <c r="B50" s="29">
        <v>802011065</v>
      </c>
      <c r="C50" s="14">
        <v>64500000</v>
      </c>
      <c r="D50" s="18" t="s">
        <v>49</v>
      </c>
      <c r="E50" s="36" t="s">
        <v>108</v>
      </c>
      <c r="F50" s="37" t="s">
        <v>111</v>
      </c>
      <c r="G50" s="33"/>
      <c r="H50" s="37">
        <v>274226531</v>
      </c>
      <c r="I50" s="15">
        <v>0</v>
      </c>
      <c r="J50" s="15">
        <f t="shared" si="0"/>
        <v>0</v>
      </c>
      <c r="K50" s="15">
        <f t="shared" si="1"/>
        <v>274226531</v>
      </c>
      <c r="L50" s="37">
        <v>0</v>
      </c>
      <c r="M50" s="37">
        <v>0</v>
      </c>
      <c r="N50" s="37">
        <v>274226531</v>
      </c>
      <c r="O50" s="38">
        <f t="shared" si="2"/>
        <v>0</v>
      </c>
      <c r="P50" s="15">
        <f t="shared" si="3"/>
        <v>0</v>
      </c>
      <c r="Q50" s="15">
        <f t="shared" si="4"/>
        <v>548453062</v>
      </c>
      <c r="R50" s="37">
        <v>0</v>
      </c>
      <c r="S50" s="37"/>
      <c r="T50" s="37">
        <v>274226531</v>
      </c>
      <c r="U50" s="38">
        <f t="shared" si="5"/>
        <v>0</v>
      </c>
      <c r="V50" s="15">
        <f t="shared" si="6"/>
        <v>0</v>
      </c>
      <c r="W50" s="15">
        <f t="shared" si="7"/>
        <v>822679593</v>
      </c>
    </row>
    <row r="51" spans="1:23" ht="13.5" thickBot="1" x14ac:dyDescent="0.25">
      <c r="A51" s="14">
        <v>8904800545</v>
      </c>
      <c r="B51" s="29">
        <v>890480054</v>
      </c>
      <c r="C51" s="14">
        <v>824613000</v>
      </c>
      <c r="D51" s="18" t="s">
        <v>50</v>
      </c>
      <c r="E51" s="36" t="s">
        <v>51</v>
      </c>
      <c r="F51" s="37" t="s">
        <v>111</v>
      </c>
      <c r="G51" s="33"/>
      <c r="H51" s="37">
        <v>252995940</v>
      </c>
      <c r="I51" s="15">
        <v>0</v>
      </c>
      <c r="J51" s="15">
        <f t="shared" si="0"/>
        <v>0</v>
      </c>
      <c r="K51" s="15">
        <f t="shared" si="1"/>
        <v>252995940</v>
      </c>
      <c r="L51" s="37">
        <v>0</v>
      </c>
      <c r="M51" s="37">
        <v>0</v>
      </c>
      <c r="N51" s="37">
        <v>252995940</v>
      </c>
      <c r="O51" s="38">
        <f t="shared" si="2"/>
        <v>0</v>
      </c>
      <c r="P51" s="15">
        <f t="shared" si="3"/>
        <v>0</v>
      </c>
      <c r="Q51" s="15">
        <f t="shared" si="4"/>
        <v>505991880</v>
      </c>
      <c r="R51" s="37">
        <v>0</v>
      </c>
      <c r="S51" s="37"/>
      <c r="T51" s="37">
        <v>252995940</v>
      </c>
      <c r="U51" s="38">
        <f t="shared" si="5"/>
        <v>0</v>
      </c>
      <c r="V51" s="15">
        <f t="shared" si="6"/>
        <v>0</v>
      </c>
      <c r="W51" s="15">
        <f t="shared" si="7"/>
        <v>758987820</v>
      </c>
    </row>
    <row r="52" spans="1:23" ht="12.75" x14ac:dyDescent="0.2">
      <c r="A52" s="14">
        <v>8909801531</v>
      </c>
      <c r="B52" s="29">
        <v>890980153</v>
      </c>
      <c r="C52" s="14">
        <v>821505000</v>
      </c>
      <c r="D52" s="18" t="s">
        <v>52</v>
      </c>
      <c r="E52" s="27" t="s">
        <v>53</v>
      </c>
      <c r="F52" s="37" t="s">
        <v>111</v>
      </c>
      <c r="G52" s="33"/>
      <c r="H52" s="37">
        <v>699594809</v>
      </c>
      <c r="I52" s="15">
        <v>0</v>
      </c>
      <c r="J52" s="15">
        <f t="shared" si="0"/>
        <v>0</v>
      </c>
      <c r="K52" s="15">
        <f t="shared" si="1"/>
        <v>699594809</v>
      </c>
      <c r="L52" s="37">
        <v>0</v>
      </c>
      <c r="M52" s="37">
        <v>0</v>
      </c>
      <c r="N52" s="37">
        <v>699594809</v>
      </c>
      <c r="O52" s="38">
        <f t="shared" si="2"/>
        <v>0</v>
      </c>
      <c r="P52" s="15">
        <f t="shared" si="3"/>
        <v>0</v>
      </c>
      <c r="Q52" s="15">
        <f t="shared" si="4"/>
        <v>1399189618</v>
      </c>
      <c r="R52" s="37">
        <v>0</v>
      </c>
      <c r="S52" s="37"/>
      <c r="T52" s="37">
        <v>699594809</v>
      </c>
      <c r="U52" s="38">
        <f t="shared" si="5"/>
        <v>0</v>
      </c>
      <c r="V52" s="15">
        <f t="shared" si="6"/>
        <v>0</v>
      </c>
      <c r="W52" s="15">
        <f t="shared" si="7"/>
        <v>2098784427</v>
      </c>
    </row>
    <row r="53" spans="1:23" ht="12.75" x14ac:dyDescent="0.2">
      <c r="A53" s="14">
        <v>8905015784</v>
      </c>
      <c r="B53" s="29">
        <v>890501578</v>
      </c>
      <c r="C53" s="14">
        <v>824454000</v>
      </c>
      <c r="D53" s="18" t="s">
        <v>91</v>
      </c>
      <c r="E53" s="27" t="s">
        <v>95</v>
      </c>
      <c r="F53" s="37" t="s">
        <v>111</v>
      </c>
      <c r="G53" s="33"/>
      <c r="H53" s="37">
        <v>316496905</v>
      </c>
      <c r="I53" s="15">
        <v>0</v>
      </c>
      <c r="J53" s="15">
        <f t="shared" si="0"/>
        <v>0</v>
      </c>
      <c r="K53" s="15">
        <f t="shared" si="1"/>
        <v>316496905</v>
      </c>
      <c r="L53" s="37">
        <v>0</v>
      </c>
      <c r="M53" s="37">
        <v>0</v>
      </c>
      <c r="N53" s="37">
        <v>316496905</v>
      </c>
      <c r="O53" s="38">
        <f t="shared" si="2"/>
        <v>0</v>
      </c>
      <c r="P53" s="15">
        <f t="shared" si="3"/>
        <v>0</v>
      </c>
      <c r="Q53" s="15">
        <f t="shared" si="4"/>
        <v>632993810</v>
      </c>
      <c r="R53" s="37">
        <v>0</v>
      </c>
      <c r="S53" s="37"/>
      <c r="T53" s="37">
        <v>316496905</v>
      </c>
      <c r="U53" s="38">
        <f t="shared" si="5"/>
        <v>0</v>
      </c>
      <c r="V53" s="15">
        <f t="shared" si="6"/>
        <v>0</v>
      </c>
      <c r="W53" s="15">
        <f t="shared" si="7"/>
        <v>949490715</v>
      </c>
    </row>
    <row r="54" spans="1:23" ht="12.75" x14ac:dyDescent="0.2">
      <c r="A54" s="14">
        <v>8919028110</v>
      </c>
      <c r="B54" s="29">
        <v>891902811</v>
      </c>
      <c r="C54" s="14">
        <v>824376000</v>
      </c>
      <c r="D54" s="18" t="s">
        <v>54</v>
      </c>
      <c r="E54" s="27" t="s">
        <v>98</v>
      </c>
      <c r="F54" s="37" t="s">
        <v>111</v>
      </c>
      <c r="G54" s="33"/>
      <c r="H54" s="37">
        <v>289907016</v>
      </c>
      <c r="I54" s="15">
        <v>0</v>
      </c>
      <c r="J54" s="15">
        <f t="shared" si="0"/>
        <v>0</v>
      </c>
      <c r="K54" s="15">
        <f t="shared" si="1"/>
        <v>289907016</v>
      </c>
      <c r="L54" s="37">
        <v>0</v>
      </c>
      <c r="M54" s="37">
        <v>0</v>
      </c>
      <c r="N54" s="37">
        <v>289907016</v>
      </c>
      <c r="O54" s="38">
        <f t="shared" si="2"/>
        <v>0</v>
      </c>
      <c r="P54" s="15">
        <f t="shared" si="3"/>
        <v>0</v>
      </c>
      <c r="Q54" s="15">
        <f t="shared" si="4"/>
        <v>579814032</v>
      </c>
      <c r="R54" s="37">
        <v>0</v>
      </c>
      <c r="S54" s="37"/>
      <c r="T54" s="37">
        <v>289907016</v>
      </c>
      <c r="U54" s="38">
        <f t="shared" si="5"/>
        <v>0</v>
      </c>
      <c r="V54" s="15">
        <f t="shared" si="6"/>
        <v>0</v>
      </c>
      <c r="W54" s="15">
        <f t="shared" si="7"/>
        <v>869721048</v>
      </c>
    </row>
    <row r="55" spans="1:23" ht="12.75" x14ac:dyDescent="0.2">
      <c r="A55" s="14"/>
      <c r="B55" s="29"/>
      <c r="C55" s="14"/>
      <c r="D55" s="18"/>
      <c r="E55" s="27"/>
      <c r="F55" s="37" t="s">
        <v>111</v>
      </c>
      <c r="G55" s="33"/>
      <c r="H55" s="37" t="s">
        <v>111</v>
      </c>
      <c r="I55" s="15">
        <v>0</v>
      </c>
      <c r="J55" s="15">
        <f t="shared" si="0"/>
        <v>0</v>
      </c>
      <c r="K55" s="15">
        <v>0</v>
      </c>
      <c r="L55" s="39"/>
      <c r="M55" s="39"/>
      <c r="N55" s="37">
        <v>0</v>
      </c>
      <c r="O55" s="38">
        <f t="shared" si="2"/>
        <v>0</v>
      </c>
      <c r="P55" s="15">
        <f t="shared" si="3"/>
        <v>0</v>
      </c>
      <c r="Q55" s="15">
        <f t="shared" si="4"/>
        <v>0</v>
      </c>
      <c r="R55" s="39"/>
      <c r="S55" s="39"/>
      <c r="T55" s="37">
        <v>0</v>
      </c>
      <c r="U55" s="38">
        <f t="shared" si="5"/>
        <v>0</v>
      </c>
      <c r="V55" s="15">
        <f t="shared" si="6"/>
        <v>0</v>
      </c>
      <c r="W55" s="15">
        <f t="shared" si="7"/>
        <v>0</v>
      </c>
    </row>
    <row r="56" spans="1:23" ht="24" customHeight="1" x14ac:dyDescent="0.2">
      <c r="A56" s="19" t="s">
        <v>55</v>
      </c>
      <c r="B56" s="30"/>
      <c r="C56" s="20"/>
      <c r="D56" s="21"/>
      <c r="E56" s="22"/>
      <c r="F56" s="23">
        <f t="shared" ref="F56:N56" si="8">SUM(F4:F55)</f>
        <v>21828947678</v>
      </c>
      <c r="G56" s="23">
        <f t="shared" si="8"/>
        <v>0</v>
      </c>
      <c r="H56" s="23">
        <f t="shared" si="8"/>
        <v>184479264689</v>
      </c>
      <c r="I56" s="23">
        <f t="shared" si="8"/>
        <v>21828947678</v>
      </c>
      <c r="J56" s="23">
        <f t="shared" si="8"/>
        <v>0</v>
      </c>
      <c r="K56" s="23">
        <f t="shared" si="8"/>
        <v>184479264689</v>
      </c>
      <c r="L56" s="23">
        <f t="shared" si="8"/>
        <v>43657895356</v>
      </c>
      <c r="M56" s="23">
        <f t="shared" si="8"/>
        <v>0</v>
      </c>
      <c r="N56" s="23">
        <f t="shared" si="8"/>
        <v>364984188659</v>
      </c>
      <c r="O56" s="23">
        <f t="shared" si="2"/>
        <v>65486843034</v>
      </c>
      <c r="P56" s="23">
        <f t="shared" si="3"/>
        <v>0</v>
      </c>
      <c r="Q56" s="23">
        <f t="shared" si="4"/>
        <v>549463453348</v>
      </c>
      <c r="R56" s="23">
        <f t="shared" ref="R56:S56" si="9">SUM(R4:R55)</f>
        <v>0</v>
      </c>
      <c r="S56" s="23">
        <f t="shared" si="9"/>
        <v>0</v>
      </c>
      <c r="T56" s="23">
        <f>SUBTOTAL(9,T4:T55)</f>
        <v>187672833548</v>
      </c>
      <c r="U56" s="23">
        <f t="shared" si="5"/>
        <v>65486843034</v>
      </c>
      <c r="V56" s="23">
        <f t="shared" si="6"/>
        <v>0</v>
      </c>
      <c r="W56" s="23">
        <f t="shared" si="7"/>
        <v>737136286896</v>
      </c>
    </row>
    <row r="57" spans="1:23" x14ac:dyDescent="0.25">
      <c r="H57" s="25"/>
      <c r="I57" s="24"/>
      <c r="J57" s="24"/>
      <c r="K57" s="24"/>
    </row>
    <row r="58" spans="1:23" ht="12.75" x14ac:dyDescent="0.2">
      <c r="B58" s="16"/>
      <c r="D58" s="16"/>
      <c r="F58" s="16"/>
      <c r="H58" s="16"/>
      <c r="Q58" s="23"/>
    </row>
    <row r="59" spans="1:23" ht="12.75" x14ac:dyDescent="0.2">
      <c r="B59" s="16"/>
      <c r="D59" s="16"/>
      <c r="F59" s="16"/>
      <c r="H59" s="16"/>
      <c r="Q59" s="26"/>
    </row>
    <row r="60" spans="1:23" ht="12.75" x14ac:dyDescent="0.2">
      <c r="B60" s="16"/>
      <c r="D60" s="16"/>
      <c r="F60" s="16"/>
      <c r="H60" s="16"/>
    </row>
    <row r="61" spans="1:23" ht="12.75" x14ac:dyDescent="0.2">
      <c r="B61" s="16"/>
      <c r="D61" s="16"/>
      <c r="F61" s="16"/>
      <c r="H61" s="16"/>
    </row>
    <row r="62" spans="1:23" ht="12.75" x14ac:dyDescent="0.2">
      <c r="B62" s="16"/>
      <c r="D62" s="16"/>
      <c r="F62" s="16"/>
      <c r="H62" s="16"/>
    </row>
    <row r="63" spans="1:23" ht="12.75" x14ac:dyDescent="0.2">
      <c r="B63" s="16"/>
      <c r="D63" s="16"/>
      <c r="F63" s="16"/>
      <c r="H63" s="16"/>
    </row>
    <row r="64" spans="1:23" ht="12.75" x14ac:dyDescent="0.2">
      <c r="B64" s="16"/>
      <c r="D64" s="16"/>
      <c r="F64" s="16"/>
      <c r="H64" s="16"/>
    </row>
    <row r="65" spans="2:8" ht="12.75" x14ac:dyDescent="0.2">
      <c r="B65" s="16"/>
      <c r="D65" s="16"/>
      <c r="F65" s="16"/>
      <c r="H65" s="16"/>
    </row>
    <row r="66" spans="2:8" ht="12.75" x14ac:dyDescent="0.2">
      <c r="B66" s="16"/>
      <c r="D66" s="16"/>
      <c r="F66" s="16"/>
      <c r="H66" s="16"/>
    </row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</sheetData>
  <autoFilter ref="A3:W55"/>
  <mergeCells count="6">
    <mergeCell ref="U2:W2"/>
    <mergeCell ref="F2:H2"/>
    <mergeCell ref="I2:K2"/>
    <mergeCell ref="L2:N2"/>
    <mergeCell ref="O2:Q2"/>
    <mergeCell ref="R2:T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F37" sqref="F37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2017-04-07T18:58:28Z</dcterms:modified>
</cp:coreProperties>
</file>